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Шестой созыв\32 сессия\решения\решение №181  о внес. изм. в бюджет декабря 2018года (Уточненное)\"/>
    </mc:Choice>
  </mc:AlternateContent>
  <bookViews>
    <workbookView xWindow="0" yWindow="0" windowWidth="28800" windowHeight="12330"/>
  </bookViews>
  <sheets>
    <sheet name="2018год" sheetId="1" r:id="rId1"/>
  </sheets>
  <definedNames>
    <definedName name="_xlnm.Print_Area" localSheetId="0">'2018год'!$A$1:$G$329</definedName>
  </definedNames>
  <calcPr calcId="162913"/>
</workbook>
</file>

<file path=xl/calcChain.xml><?xml version="1.0" encoding="utf-8"?>
<calcChain xmlns="http://schemas.openxmlformats.org/spreadsheetml/2006/main">
  <c r="G258" i="1" l="1"/>
  <c r="G257" i="1" s="1"/>
  <c r="G260" i="1" s="1"/>
  <c r="G238" i="1"/>
  <c r="G145" i="1"/>
  <c r="G147" i="1" s="1"/>
  <c r="G120" i="1"/>
  <c r="G107" i="1"/>
  <c r="G105" i="1"/>
  <c r="G104" i="1" s="1"/>
  <c r="G103" i="1" s="1"/>
  <c r="G102" i="1" s="1"/>
  <c r="G87" i="1"/>
  <c r="G86" i="1" s="1"/>
  <c r="G64" i="1"/>
  <c r="G70" i="1"/>
  <c r="G57" i="1"/>
  <c r="G284" i="1"/>
  <c r="G274" i="1"/>
  <c r="G304" i="1"/>
  <c r="G303" i="1" s="1"/>
  <c r="G302" i="1" s="1"/>
  <c r="G50" i="1" l="1"/>
  <c r="G49" i="1" s="1"/>
  <c r="G48" i="1" s="1"/>
  <c r="G47" i="1" s="1"/>
  <c r="G281" i="1"/>
  <c r="G271" i="1"/>
  <c r="G301" i="1" l="1"/>
  <c r="G154" i="1"/>
  <c r="G297" i="1"/>
  <c r="G113" i="1" l="1"/>
  <c r="G62" i="1"/>
  <c r="G61" i="1" s="1"/>
  <c r="G60" i="1" s="1"/>
  <c r="G165" i="1" l="1"/>
  <c r="G126" i="1" l="1"/>
  <c r="G160" i="1" l="1"/>
  <c r="G158" i="1"/>
  <c r="G156" i="1"/>
  <c r="G151" i="1"/>
  <c r="G93" i="1"/>
  <c r="G92" i="1" s="1"/>
  <c r="G182" i="1"/>
  <c r="G296" i="1"/>
  <c r="G295" i="1" s="1"/>
  <c r="G294" i="1" s="1"/>
  <c r="G290" i="1"/>
  <c r="G289" i="1" s="1"/>
  <c r="G288" i="1" s="1"/>
  <c r="G287" i="1" s="1"/>
  <c r="G78" i="1"/>
  <c r="G77" i="1" s="1"/>
  <c r="G76" i="1" s="1"/>
  <c r="G80" i="1" s="1"/>
  <c r="G84" i="1"/>
  <c r="G83" i="1" s="1"/>
  <c r="G82" i="1" s="1"/>
  <c r="G90" i="1" s="1"/>
  <c r="G141" i="1"/>
  <c r="G132" i="1"/>
  <c r="G131" i="1" s="1"/>
  <c r="G130" i="1" s="1"/>
  <c r="G150" i="1" l="1"/>
  <c r="G280" i="1"/>
  <c r="G279" i="1" s="1"/>
  <c r="G278" i="1" s="1"/>
  <c r="G129" i="1"/>
  <c r="G264" i="1" l="1"/>
  <c r="G263" i="1" s="1"/>
  <c r="G262" i="1" s="1"/>
  <c r="G261" i="1" s="1"/>
  <c r="G251" i="1"/>
  <c r="G250" i="1" s="1"/>
  <c r="G243" i="1"/>
  <c r="G242" i="1" s="1"/>
  <c r="G245" i="1" s="1"/>
  <c r="G202" i="1"/>
  <c r="G204" i="1"/>
  <c r="G237" i="1"/>
  <c r="G240" i="1" s="1"/>
  <c r="G209" i="1"/>
  <c r="G208" i="1" s="1"/>
  <c r="G233" i="1"/>
  <c r="G232" i="1" s="1"/>
  <c r="G230" i="1"/>
  <c r="G229" i="1" s="1"/>
  <c r="G227" i="1"/>
  <c r="G226" i="1" s="1"/>
  <c r="G221" i="1"/>
  <c r="G220" i="1" s="1"/>
  <c r="G218" i="1"/>
  <c r="G217" i="1" s="1"/>
  <c r="G215" i="1"/>
  <c r="G214" i="1" s="1"/>
  <c r="G211" i="1"/>
  <c r="G195" i="1"/>
  <c r="G194" i="1" s="1"/>
  <c r="G193" i="1" s="1"/>
  <c r="G192" i="1" s="1"/>
  <c r="G191" i="1" s="1"/>
  <c r="G199" i="1" s="1"/>
  <c r="G186" i="1"/>
  <c r="G185" i="1" s="1"/>
  <c r="G181" i="1"/>
  <c r="G173" i="1"/>
  <c r="G172" i="1" s="1"/>
  <c r="G171" i="1" s="1"/>
  <c r="G170" i="1" s="1"/>
  <c r="G169" i="1" s="1"/>
  <c r="G164" i="1"/>
  <c r="G168" i="1" s="1"/>
  <c r="G138" i="1"/>
  <c r="G125" i="1"/>
  <c r="G135" i="1" s="1"/>
  <c r="G117" i="1"/>
  <c r="G116" i="1" s="1"/>
  <c r="G115" i="1" s="1"/>
  <c r="G111" i="1"/>
  <c r="G109" i="1"/>
  <c r="G100" i="1"/>
  <c r="G96" i="1"/>
  <c r="G95" i="1" s="1"/>
  <c r="G68" i="1"/>
  <c r="G55" i="1"/>
  <c r="G54" i="1" s="1"/>
  <c r="G44" i="1"/>
  <c r="G41" i="1"/>
  <c r="G40" i="1" s="1"/>
  <c r="G35" i="1"/>
  <c r="G34" i="1" s="1"/>
  <c r="G33" i="1" s="1"/>
  <c r="G29" i="1"/>
  <c r="G28" i="1" s="1"/>
  <c r="G27" i="1" s="1"/>
  <c r="G26" i="1" s="1"/>
  <c r="G23" i="1"/>
  <c r="G22" i="1" s="1"/>
  <c r="G21" i="1" s="1"/>
  <c r="G20" i="1" s="1"/>
  <c r="G99" i="1" l="1"/>
  <c r="G123" i="1" s="1"/>
  <c r="G67" i="1"/>
  <c r="G66" i="1" s="1"/>
  <c r="G59" i="1" s="1"/>
  <c r="G53" i="1"/>
  <c r="G52" i="1" s="1"/>
  <c r="G207" i="1"/>
  <c r="G180" i="1"/>
  <c r="G225" i="1"/>
  <c r="G235" i="1" s="1"/>
  <c r="G249" i="1"/>
  <c r="G248" i="1" s="1"/>
  <c r="G255" i="1" s="1"/>
  <c r="G246" i="1" s="1"/>
  <c r="G201" i="1"/>
  <c r="G137" i="1"/>
  <c r="G143" i="1" s="1"/>
  <c r="G149" i="1"/>
  <c r="G162" i="1" s="1"/>
  <c r="G39" i="1"/>
  <c r="G32" i="1" s="1"/>
  <c r="G223" i="1" l="1"/>
  <c r="G190" i="1" s="1"/>
  <c r="G74" i="1"/>
  <c r="G18" i="1" s="1"/>
  <c r="G179" i="1"/>
  <c r="G178" i="1" s="1"/>
  <c r="G177" i="1" s="1"/>
  <c r="G270" i="1" l="1"/>
  <c r="G269" i="1" s="1"/>
  <c r="G277" i="1"/>
  <c r="G268" i="1" s="1"/>
  <c r="G307" i="1" s="1"/>
</calcChain>
</file>

<file path=xl/sharedStrings.xml><?xml version="1.0" encoding="utf-8"?>
<sst xmlns="http://schemas.openxmlformats.org/spreadsheetml/2006/main" count="1285" uniqueCount="269">
  <si>
    <t>к Решению Собрания депутатов городского округа</t>
  </si>
  <si>
    <t xml:space="preserve">«О бюджете городского округа «город Каспийск»         </t>
  </si>
  <si>
    <t>тыс. руб.</t>
  </si>
  <si>
    <t xml:space="preserve">Наименование
показателя </t>
  </si>
  <si>
    <t>РЗ</t>
  </si>
  <si>
    <t>ПРЗ</t>
  </si>
  <si>
    <t>ЦСР</t>
  </si>
  <si>
    <t>ВР</t>
  </si>
  <si>
    <t>Сумма</t>
  </si>
  <si>
    <t>Общегосударственные вопросы</t>
  </si>
  <si>
    <t>01</t>
  </si>
  <si>
    <t xml:space="preserve">Функционирование высшего должностного лица субъекта РФ и органа местного самоуправления </t>
  </si>
  <si>
    <t>02</t>
  </si>
  <si>
    <t>Обеспечение функций главы городского округа</t>
  </si>
  <si>
    <t>Глава городского округа</t>
  </si>
  <si>
    <t xml:space="preserve">88 1 </t>
  </si>
  <si>
    <t>Финансовое обеспечение выполнения функций государственных органов</t>
  </si>
  <si>
    <t>88 1 00 20000</t>
  </si>
  <si>
    <t>000</t>
  </si>
  <si>
    <t>Выполнение функций органами местного самоуправления</t>
  </si>
  <si>
    <t>Закупка товаров, работ и услуг для государственных (муниципальных) нужд.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</si>
  <si>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</si>
  <si>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</si>
  <si>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Обеспечение деятельности аппарата Собрания депутатов городского округа </t>
  </si>
  <si>
    <t>91 2</t>
  </si>
  <si>
    <t>91 2 00 20000</t>
  </si>
  <si>
    <t>Расходы на выплату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</si>
  <si>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 </t>
  </si>
  <si>
    <t>04</t>
  </si>
  <si>
    <t>Обеспечение деятельности администрации городского округа</t>
  </si>
  <si>
    <t>88 3</t>
  </si>
  <si>
    <t>88 3 00 20000</t>
  </si>
  <si>
    <t>Иные бюджетные ассигнования</t>
  </si>
  <si>
    <t>Реализация функций органов государственной власти</t>
  </si>
  <si>
    <t xml:space="preserve">Иные внепрограммные мероприятия </t>
  </si>
  <si>
    <t>99 8</t>
  </si>
  <si>
    <t xml:space="preserve">Субвенция на осуществление переданных государственных полномочий Республики Дагестан по образованию и осуществлению деятельности административных комиссий </t>
  </si>
  <si>
    <t>99 8 00 77710</t>
  </si>
  <si>
    <t>Субвенция на осуществление переданных государственных полномочий Республики Дагестан по образованию и осуществлению деятельности комиссий по делам несовершеннолетних и защите их прав</t>
  </si>
  <si>
    <t>99 8 00 77720</t>
  </si>
  <si>
    <t>05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</si>
  <si>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</si>
  <si>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</si>
  <si>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</si>
  <si>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Контрольно-счетная комиссия городского округа</t>
  </si>
  <si>
    <t>Председатель контрольно - счетной комиссии городского округа</t>
  </si>
  <si>
    <t>93 6</t>
  </si>
  <si>
    <t>93 6 00 20000</t>
  </si>
  <si>
    <t>Обеспечение деятельности контрольно – счетной комиссии городского округа</t>
  </si>
  <si>
    <t>93 7</t>
  </si>
  <si>
    <t>93 7 00 20000</t>
  </si>
  <si>
    <t>Иные внепрограммные мероприятия (финансовое управление)</t>
  </si>
  <si>
    <t>99 8 00 20000</t>
  </si>
  <si>
    <t>Резервные фонды</t>
  </si>
  <si>
    <t>11</t>
  </si>
  <si>
    <t>99 9</t>
  </si>
  <si>
    <t>Резервный фонд администрации по предупреждению и ликвидации чрезвычайных ситуаций и последствий стихийных бедствий</t>
  </si>
  <si>
    <t>99 9 00 20670</t>
  </si>
  <si>
    <t>Другие общегосударственные вопросы</t>
  </si>
  <si>
    <r>
      <t>Иные внепрограммные мероприятия (КИО</t>
    </r>
    <r>
      <rPr>
        <sz val="12"/>
        <color theme="1"/>
        <rFont val="Times New Roman"/>
        <family val="1"/>
        <charset val="204"/>
      </rPr>
      <t>)</t>
    </r>
  </si>
  <si>
    <t xml:space="preserve">99 8 00 20000 </t>
  </si>
  <si>
    <t xml:space="preserve">Субвенция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у муниципальной собственности </t>
  </si>
  <si>
    <t>99 8 00 77730</t>
  </si>
  <si>
    <t>Предоставление субсидий бюджетным, автономным учреждениям и иным некоммерческим организациям</t>
  </si>
  <si>
    <t>600</t>
  </si>
  <si>
    <t>ИТОГО по Р-01</t>
  </si>
  <si>
    <t>Национальная безопасность и правоохранительная деятельность</t>
  </si>
  <si>
    <t>Органы юстиции</t>
  </si>
  <si>
    <t>99</t>
  </si>
  <si>
    <t>Осуществление переданных органам государственных власти субъектов Российской Федерации  в соответствии с п.1 ст.4 Федерального закона от 15 ноября 1997года №143 ФЗ "Об актах гражданского состояния" полномочий РФ на государственную регистрацию актов гражданского состояния (ЗАГС)</t>
  </si>
  <si>
    <t>99 8 00 59300</t>
  </si>
  <si>
    <t>Защита населения территории от чрезвычайных ситуаций, обеспечение пожарной безопасности  и безопасности людей на водных объектах</t>
  </si>
  <si>
    <t>09</t>
  </si>
  <si>
    <t>07</t>
  </si>
  <si>
    <t xml:space="preserve">Другие вопросы в области национальной безопасности и правоохранительной деятельности </t>
  </si>
  <si>
    <t>14</t>
  </si>
  <si>
    <t>Обеспечение деятельности государственных учреждений</t>
  </si>
  <si>
    <t>98</t>
  </si>
  <si>
    <t>Финансовое обеспечение выполнения функций государственных учреждений</t>
  </si>
  <si>
    <t>98 8 00 21000</t>
  </si>
  <si>
    <t>200</t>
  </si>
  <si>
    <t>ИТОГО по Р-03</t>
  </si>
  <si>
    <t>Национальная экономика</t>
  </si>
  <si>
    <t>Дорожное хозяйство (дорожные фонды)</t>
  </si>
  <si>
    <t xml:space="preserve">Развитие автомобильных дорог местного значения </t>
  </si>
  <si>
    <t>15</t>
  </si>
  <si>
    <t>Расходы на обеспечение деятельности (оказание услуг) государственных учреждений</t>
  </si>
  <si>
    <t>15 2 00 00590</t>
  </si>
  <si>
    <t>ИТОГО по Р-04</t>
  </si>
  <si>
    <t>Жилищно-коммунальное хозяйство</t>
  </si>
  <si>
    <t>Коммунальное хозяйство</t>
  </si>
  <si>
    <t>Поддержка коммунального хозяйства</t>
  </si>
  <si>
    <t>Капитальные вложения в объекты недвижимого имущества государственной (муниципальной ) собственности</t>
  </si>
  <si>
    <t>400</t>
  </si>
  <si>
    <t>Благоустройство</t>
  </si>
  <si>
    <t>Уличное освещение</t>
  </si>
  <si>
    <t xml:space="preserve">Озеленение 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</si>
  <si>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</si>
  <si>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</si>
  <si>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</si>
  <si>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Финансовое обеспечение выполнения функций государственных органов (аппарат ЖКХ)</t>
  </si>
  <si>
    <t>ИТОГО по Р-05</t>
  </si>
  <si>
    <t>Образование</t>
  </si>
  <si>
    <t>Дошкольное образование</t>
  </si>
  <si>
    <t xml:space="preserve">Финансовое обеспечение выполнения функций государственных органов и учреждений </t>
  </si>
  <si>
    <t>19 1 01 01590</t>
  </si>
  <si>
    <t>Обеспечение государственных гарантий реализации прав граждан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приобретения учебников, игр, игрушек(за исключением расходов на содержание зданий и оплату коммунальных услуг)       (госстандарт)</t>
  </si>
  <si>
    <t>19 1 01 06590</t>
  </si>
  <si>
    <t>100</t>
  </si>
  <si>
    <t>Общее образование</t>
  </si>
  <si>
    <t>Школы- детские сады, школы начальные, неполные средние и средние</t>
  </si>
  <si>
    <t>19 2 02 02590</t>
  </si>
  <si>
    <t>Обеспечение государственных гарантий реализации прав  на получение общедоступного дошкольного, начального общего, основного общего,среднего общего  образования в муниципальных  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приобретения учебников, учебных пособий, средств обучения (за исключением расходов на содержание зданий и оплату коммунальных услуг)(госстандарт)</t>
  </si>
  <si>
    <t>19 2 02 06590</t>
  </si>
  <si>
    <t>Школы-интернаты</t>
  </si>
  <si>
    <t>19 2 03 03590</t>
  </si>
  <si>
    <t>Учреждения по внешкольной работе с детьми</t>
  </si>
  <si>
    <t>19 3 06 06590</t>
  </si>
  <si>
    <t>Молодежная политика и оздоровление детей</t>
  </si>
  <si>
    <t>Мероприятия в сфере молодежной политики</t>
  </si>
  <si>
    <t>33 2 99 99000</t>
  </si>
  <si>
    <t>33 2 01 00590</t>
  </si>
  <si>
    <t>Другие вопросы в области образования</t>
  </si>
  <si>
    <t>19 2 11 10590</t>
  </si>
  <si>
    <t>ИТОГО по Р-07</t>
  </si>
  <si>
    <t>Культура и кинематография</t>
  </si>
  <si>
    <t>08</t>
  </si>
  <si>
    <t xml:space="preserve">Культура   </t>
  </si>
  <si>
    <t>Дворцы культуры (центр традиционной культуры)</t>
  </si>
  <si>
    <t xml:space="preserve">Расходы на обеспечение деятельности (оказание услуг) государственных учреждений </t>
  </si>
  <si>
    <t>20 2 02 00590</t>
  </si>
  <si>
    <t>Музеи и постоянные выставки</t>
  </si>
  <si>
    <t>20 02 04 00590</t>
  </si>
  <si>
    <t xml:space="preserve">Библиотеки </t>
  </si>
  <si>
    <t>20 02 05 00590</t>
  </si>
  <si>
    <t>Другие вопросы в области культуры, кинематографии и средств массовой информации</t>
  </si>
  <si>
    <t xml:space="preserve">Финансовое обеспечение выполнения функций государственных органов  </t>
  </si>
  <si>
    <t>20 3 01 20000</t>
  </si>
  <si>
    <t>Расходы по проведению общегородских культурных мероприятий</t>
  </si>
  <si>
    <t>ИТОГО по Р- 08</t>
  </si>
  <si>
    <t>Социальная политика</t>
  </si>
  <si>
    <t>Социальная помощь</t>
  </si>
  <si>
    <t>Охрана семьи и детства</t>
  </si>
  <si>
    <t>Субвенции местным бюджетам на осуществление государственных полномочий по предоставлениею жилых помещений детям- сиротам, детям оставшихся без попечения родителей, лицам из их числа по договорам найма специализированных  жилых помещений</t>
  </si>
  <si>
    <t xml:space="preserve"> 22 5 00 R0820</t>
  </si>
  <si>
    <t>Другие вопросы в области социальной политики</t>
  </si>
  <si>
    <t>10</t>
  </si>
  <si>
    <t>Субсидии на мероприятия государственной программы  РФ «Доступная среда» на 2011-2015годы в рамках подпрограммы «Обеспечение доступности приоритетных объектов  и услуг в приоритетных сферах жизнедеятельности инвалидов и других маломобильных групп населения»</t>
  </si>
  <si>
    <t>ИТОГО по Р-10</t>
  </si>
  <si>
    <t>Физическая культура и спорт</t>
  </si>
  <si>
    <t>Физическая культура</t>
  </si>
  <si>
    <t>Физкультурно-оздоровительная работа и спортивные мероприятия</t>
  </si>
  <si>
    <t>ИТОГО по Р-11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</si>
  <si>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</si>
  <si>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</si>
  <si>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</si>
  <si>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25 2 02 00590</t>
  </si>
  <si>
    <t>ИТОГО по Р-12</t>
  </si>
  <si>
    <t>Ведомственная структура расходов бюджета</t>
  </si>
  <si>
    <t xml:space="preserve">муниципального образования городского округа </t>
  </si>
  <si>
    <t>I. Администрация муниципального образования г. Каспийск</t>
  </si>
  <si>
    <t xml:space="preserve">II. Управление записи актов гражданского состояния городского округа «город Каспийск» </t>
  </si>
  <si>
    <t>III. Контрольно-счетная комиссия</t>
  </si>
  <si>
    <t>IV. МУ «Финансовое управление администрации городской округ «город Каспийск»»</t>
  </si>
  <si>
    <t>Обеспечение государственных гарантий реализации прав  на получение общедоступного дошкольного, начального общего, основного общего,среднего общего  образования в муниципальных  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приобретения учебников, учебных пособий, средств обучения (за исключением расходов на содержание зданий и оплату коммунальных услуг)   (госстандарт)</t>
  </si>
  <si>
    <t>ИТОГО по Р-08</t>
  </si>
  <si>
    <t>V.  Управление имущественных отношений администрации ГО «город Каспийск»</t>
  </si>
  <si>
    <t xml:space="preserve">Финансовое обеспечение выполнения функций государственных учреждений   </t>
  </si>
  <si>
    <t xml:space="preserve">Субвенция на осуществление  государственных полномочий Республики Дагестан по организации и осуществлению деятельности по опеке и попечительству </t>
  </si>
  <si>
    <t>99 8 00 77740</t>
  </si>
  <si>
    <t>ВСЕГО расходов</t>
  </si>
  <si>
    <t>ведомство</t>
  </si>
  <si>
    <t xml:space="preserve"> </t>
  </si>
  <si>
    <t>001</t>
  </si>
  <si>
    <t>992</t>
  </si>
  <si>
    <t>Прочие учреждения образования                        (УО, мероприятия по метод.работе)</t>
  </si>
  <si>
    <t>Прочие учреждения образования (ЦБ)</t>
  </si>
  <si>
    <t>92</t>
  </si>
  <si>
    <t>165</t>
  </si>
  <si>
    <t>VI .  МКУ «Управление по делам ГО и ЧС городского округа  «г. Каспийск»</t>
  </si>
  <si>
    <t>177</t>
  </si>
  <si>
    <t>075</t>
  </si>
  <si>
    <t>Приложение № 8</t>
  </si>
  <si>
    <t>Жилищное  хозяйство</t>
  </si>
  <si>
    <t>1680409601</t>
  </si>
  <si>
    <t>Обеспечение мероприятий по капитальному ремонту многоквартирных домов за счет средств бюджетов</t>
  </si>
  <si>
    <t>Субвенции бюджетам городских округов на компенсацию части родительской платы за содержание ребенка в государственных, муниципальных учреждениях и иных образовательных организациях РД, реализующих основную общеобразовательную программу дошкольного образования</t>
  </si>
  <si>
    <t>Социальное обеспечение</t>
  </si>
  <si>
    <t>Социальное обеспечение и иные выплаты</t>
  </si>
  <si>
    <t>Субвенции бюджетам городских округов на содержание детей в семьях опекунов и приемных семьях, а также на оплату труда приемных  родителей</t>
  </si>
  <si>
    <t>Субвенции бюджетам городских округов на выплату единовременного денежного пособия гражданам,усыновивишим, взявшим под опеку  в приемную семью ребенка из числа детей сирот  и детей, оставшихся без попечения родителей из организации для детей сирот и детей, оставшихся без попечения родителей</t>
  </si>
  <si>
    <t>2230181540</t>
  </si>
  <si>
    <t>300</t>
  </si>
  <si>
    <t>2230752600</t>
  </si>
  <si>
    <t>2230781520</t>
  </si>
  <si>
    <t>22 3 07 81530</t>
  </si>
  <si>
    <t>Государственая программа «Развитие государственной гражданской службы Республики Дагестан и муниципальной службы в Республике Дагестан на 2017-2019 годы»</t>
  </si>
  <si>
    <t>Основное мероприятие ««Развитие государственной гражданской службы Республики Дагестан и муниципальной службы в Республике Дагестан на 2017-2019 годы»</t>
  </si>
  <si>
    <t>Финансовое обеспечение выполнения функций государственных органов и учреждений</t>
  </si>
  <si>
    <t>13</t>
  </si>
  <si>
    <t>01 0 01</t>
  </si>
  <si>
    <t xml:space="preserve">01 </t>
  </si>
  <si>
    <t>9993510000</t>
  </si>
  <si>
    <t>9993510500</t>
  </si>
  <si>
    <t>9996000100</t>
  </si>
  <si>
    <t>9996000300</t>
  </si>
  <si>
    <t>9996000400</t>
  </si>
  <si>
    <t>9996000500</t>
  </si>
  <si>
    <t>9997950000</t>
  </si>
  <si>
    <t>9995120000</t>
  </si>
  <si>
    <t>Аппарат Собрания депутатов городского округа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</si>
  <si>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 семью.</t>
  </si>
  <si>
    <t>Капитальные вложения в объекты недвижимого имущества государственной (муниципальной) собственности</t>
  </si>
  <si>
    <t>на 2018 год и и плановый период 2019 и 2020 годов».</t>
  </si>
  <si>
    <t>"город каспийск" на 2018год.</t>
  </si>
  <si>
    <t>166</t>
  </si>
  <si>
    <t xml:space="preserve"> Судебная система</t>
  </si>
  <si>
    <t>Реализация функций органов государственной власти Республики Дагестан</t>
  </si>
  <si>
    <t xml:space="preserve"> 01</t>
  </si>
  <si>
    <t xml:space="preserve"> 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</si>
  <si>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</si>
  <si>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99 8 00 51200</t>
  </si>
  <si>
    <t>99 98</t>
  </si>
  <si>
    <t xml:space="preserve"> 200</t>
  </si>
  <si>
    <t>Государственная программа Республики Дагестан "Развитие жилищного строительства в Республике Дагестан"</t>
  </si>
  <si>
    <t>Подпрограмма «Формирование современной городской среды» на 2017 год</t>
  </si>
  <si>
    <t>Основное мероприятие – Благоустройство территорий муниципальных образований Республики Дагестан</t>
  </si>
  <si>
    <t>Обеспечение мероприятий по формированию современной городской среды</t>
  </si>
  <si>
    <t xml:space="preserve"> 001</t>
  </si>
  <si>
    <t>0740221000</t>
  </si>
  <si>
    <t>30 0 0000000</t>
  </si>
  <si>
    <t>9880021000</t>
  </si>
  <si>
    <t>VII. МКОУ «СОШ №5»</t>
  </si>
  <si>
    <t>VIII. МКСКОУ «СОШ №10   (VIII вида)»</t>
  </si>
  <si>
    <t>IX. МКУ «Централизованная бухгалтерия по обслуживанию муниципальных образовательных учреждений ГО «город Каспийск»»</t>
  </si>
  <si>
    <t>X. МКУ "Управление образования"</t>
  </si>
  <si>
    <t xml:space="preserve">XI. МКУ "Каспий-Реклама" </t>
  </si>
  <si>
    <t>"О внесении изменений в Решение Собрания депутатов</t>
  </si>
  <si>
    <t xml:space="preserve"> городского округа "город Каспийск" №125 от 29.12.2017г</t>
  </si>
  <si>
    <t>Резервный фонд администрации городского округа</t>
  </si>
  <si>
    <t>99 9 00 20680</t>
  </si>
  <si>
    <t>26</t>
  </si>
  <si>
    <t>2610160050</t>
  </si>
  <si>
    <t>Прочие расходы</t>
  </si>
  <si>
    <t>9990920305</t>
  </si>
  <si>
    <t>800</t>
  </si>
  <si>
    <t xml:space="preserve">Выделение грантов по итогам определения уровня достижения муниципальными районами и городоскими округами плановых значений показателей (индикаторов) СЭР за 2017год </t>
  </si>
  <si>
    <t xml:space="preserve">Социальное обеспечение </t>
  </si>
  <si>
    <t>01 0 01 00590</t>
  </si>
  <si>
    <t>01 0 01 900590</t>
  </si>
  <si>
    <t>Другие вопросы в области национальной экономики</t>
  </si>
  <si>
    <t>Мероприятия в области строительства, градостроительства и архитектуры</t>
  </si>
  <si>
    <t>Мероприятия по землеустройству и землепользованию</t>
  </si>
  <si>
    <t>12</t>
  </si>
  <si>
    <t>9993380000</t>
  </si>
  <si>
    <t>9993400300</t>
  </si>
  <si>
    <t>46 0</t>
  </si>
  <si>
    <t>46 0 01</t>
  </si>
  <si>
    <t>46 0 01 R5550</t>
  </si>
  <si>
    <t>Капитальный ремонт дорог</t>
  </si>
  <si>
    <t>999 60 00200</t>
  </si>
  <si>
    <t>Реконструкция очистныхх сооружений</t>
  </si>
  <si>
    <t>26 1 01 60040</t>
  </si>
  <si>
    <t>Здравоохранение</t>
  </si>
  <si>
    <t>Другие вопросы в областиздравоохранения</t>
  </si>
  <si>
    <t>9990040090</t>
  </si>
  <si>
    <t>ИТОГО по Р- 09</t>
  </si>
  <si>
    <t>30 0 00 R0271</t>
  </si>
  <si>
    <r>
      <t>«город Каспийск»</t>
    </r>
    <r>
      <rPr>
        <b/>
        <sz val="10"/>
        <color theme="1"/>
        <rFont val="Times New Roman"/>
        <family val="1"/>
        <charset val="204"/>
      </rPr>
      <t xml:space="preserve"> № 181  </t>
    </r>
    <r>
      <rPr>
        <sz val="10"/>
        <color theme="1"/>
        <rFont val="Times New Roman"/>
        <family val="1"/>
        <charset val="204"/>
      </rPr>
      <t xml:space="preserve"> от 27 декабря 2018 года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</si>
</sst>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0000"/>
    <numFmt numFmtId="165" formatCode="0.0"/>
    <numFmt numFmtId="166" formatCode="_-* #,##0.00000\ _₽_-;\-* #,##0.000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"/>
      <color theme="1"/>
      <name val="Arial"/>
      <family val="2"/>
      <charset val="204"/>
    </font>
    <font>
      <b/>
      <i/>
      <sz val="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365">
    <xf numFmtId="0" fontId="0" fillId="0" borderId="0" xfId="0"/>
    <xf numFmtId="0" fontId="1" fillId="0" borderId="0" xfId="0" applyFont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49" fontId="4" fillId="2" borderId="2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right" wrapText="1" indent="1"/>
    </xf>
    <xf numFmtId="49" fontId="4" fillId="0" borderId="8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right" wrapText="1" indent="1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right" wrapText="1" indent="1"/>
    </xf>
    <xf numFmtId="0" fontId="7" fillId="0" borderId="10" xfId="0" applyFont="1" applyBorder="1" applyAlignment="1">
      <alignment horizontal="justify" vertical="top" wrapText="1"/>
    </xf>
    <xf numFmtId="49" fontId="7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right" wrapText="1" indent="1"/>
    </xf>
    <xf numFmtId="0" fontId="5" fillId="0" borderId="10" xfId="0" applyFont="1" applyBorder="1" applyAlignment="1">
      <alignment horizontal="justify" vertical="top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right" wrapText="1" indent="1"/>
    </xf>
    <xf numFmtId="49" fontId="5" fillId="0" borderId="14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right" wrapText="1" indent="1"/>
    </xf>
    <xf numFmtId="49" fontId="7" fillId="0" borderId="8" xfId="0" applyNumberFormat="1" applyFont="1" applyBorder="1" applyAlignment="1">
      <alignment horizontal="center" wrapText="1"/>
    </xf>
    <xf numFmtId="0" fontId="8" fillId="0" borderId="9" xfId="0" applyFont="1" applyBorder="1" applyAlignment="1">
      <alignment horizontal="right" wrapText="1" indent="1"/>
    </xf>
    <xf numFmtId="0" fontId="8" fillId="0" borderId="12" xfId="0" applyFont="1" applyBorder="1" applyAlignment="1">
      <alignment horizontal="right" wrapText="1"/>
    </xf>
    <xf numFmtId="49" fontId="3" fillId="3" borderId="2" xfId="0" applyNumberFormat="1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right" wrapText="1" indent="1"/>
    </xf>
    <xf numFmtId="0" fontId="10" fillId="0" borderId="0" xfId="0" applyFont="1" applyAlignment="1">
      <alignment wrapText="1"/>
    </xf>
    <xf numFmtId="49" fontId="3" fillId="4" borderId="2" xfId="0" applyNumberFormat="1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right" wrapText="1" indent="1"/>
    </xf>
    <xf numFmtId="49" fontId="3" fillId="0" borderId="5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right" wrapText="1" inden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right" wrapText="1" indent="1"/>
    </xf>
    <xf numFmtId="0" fontId="6" fillId="4" borderId="12" xfId="0" applyFont="1" applyFill="1" applyBorder="1" applyAlignment="1">
      <alignment horizontal="right" wrapText="1" indent="1"/>
    </xf>
    <xf numFmtId="0" fontId="5" fillId="4" borderId="12" xfId="0" applyFont="1" applyFill="1" applyBorder="1" applyAlignment="1">
      <alignment horizontal="right" wrapText="1" indent="1"/>
    </xf>
    <xf numFmtId="0" fontId="3" fillId="0" borderId="3" xfId="0" applyFont="1" applyBorder="1" applyAlignment="1">
      <alignment wrapText="1"/>
    </xf>
    <xf numFmtId="49" fontId="4" fillId="4" borderId="11" xfId="0" applyNumberFormat="1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wrapText="1"/>
    </xf>
    <xf numFmtId="0" fontId="7" fillId="0" borderId="0" xfId="0" applyFont="1" applyBorder="1" applyAlignment="1">
      <alignment horizontal="right" wrapText="1" indent="1"/>
    </xf>
    <xf numFmtId="0" fontId="8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horizontal="right" wrapText="1" indent="1"/>
    </xf>
    <xf numFmtId="0" fontId="6" fillId="0" borderId="12" xfId="0" applyFont="1" applyBorder="1" applyAlignment="1">
      <alignment wrapText="1"/>
    </xf>
    <xf numFmtId="49" fontId="5" fillId="0" borderId="1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right" wrapText="1" indent="1"/>
    </xf>
    <xf numFmtId="49" fontId="10" fillId="3" borderId="2" xfId="0" applyNumberFormat="1" applyFont="1" applyFill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right" wrapText="1"/>
    </xf>
    <xf numFmtId="49" fontId="3" fillId="3" borderId="20" xfId="0" applyNumberFormat="1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right" wrapText="1" indent="1"/>
    </xf>
    <xf numFmtId="49" fontId="3" fillId="0" borderId="17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right" wrapText="1" indent="1"/>
    </xf>
    <xf numFmtId="0" fontId="6" fillId="0" borderId="9" xfId="0" applyFont="1" applyBorder="1" applyAlignment="1">
      <alignment horizontal="right" wrapText="1"/>
    </xf>
    <xf numFmtId="0" fontId="4" fillId="0" borderId="0" xfId="0" applyFont="1" applyAlignment="1">
      <alignment horizontal="right" wrapText="1" indent="1"/>
    </xf>
    <xf numFmtId="0" fontId="5" fillId="0" borderId="0" xfId="0" applyFont="1" applyAlignment="1">
      <alignment horizontal="right" wrapText="1" indent="1"/>
    </xf>
    <xf numFmtId="49" fontId="4" fillId="0" borderId="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3" fillId="4" borderId="24" xfId="0" applyNumberFormat="1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right" wrapText="1" indent="1"/>
    </xf>
    <xf numFmtId="49" fontId="4" fillId="4" borderId="2" xfId="0" applyNumberFormat="1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right" wrapText="1" indent="1"/>
    </xf>
    <xf numFmtId="0" fontId="3" fillId="2" borderId="1" xfId="0" applyFont="1" applyFill="1" applyBorder="1" applyAlignment="1">
      <alignment horizontal="center" wrapText="1"/>
    </xf>
    <xf numFmtId="49" fontId="4" fillId="4" borderId="24" xfId="0" applyNumberFormat="1" applyFont="1" applyFill="1" applyBorder="1" applyAlignment="1">
      <alignment horizontal="center" wrapText="1"/>
    </xf>
    <xf numFmtId="0" fontId="6" fillId="4" borderId="25" xfId="0" applyFont="1" applyFill="1" applyBorder="1" applyAlignment="1">
      <alignment horizontal="right" wrapText="1" indent="1"/>
    </xf>
    <xf numFmtId="0" fontId="9" fillId="2" borderId="3" xfId="0" applyFont="1" applyFill="1" applyBorder="1" applyAlignment="1">
      <alignment horizontal="right" wrapText="1" indent="1"/>
    </xf>
    <xf numFmtId="49" fontId="3" fillId="4" borderId="8" xfId="0" applyNumberFormat="1" applyFont="1" applyFill="1" applyBorder="1" applyAlignment="1">
      <alignment horizontal="center" wrapText="1"/>
    </xf>
    <xf numFmtId="0" fontId="5" fillId="4" borderId="0" xfId="0" applyFont="1" applyFill="1" applyAlignment="1">
      <alignment wrapText="1"/>
    </xf>
    <xf numFmtId="49" fontId="4" fillId="4" borderId="8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7" fillId="4" borderId="11" xfId="0" applyNumberFormat="1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right" wrapText="1" indent="1"/>
    </xf>
    <xf numFmtId="49" fontId="5" fillId="4" borderId="11" xfId="0" applyNumberFormat="1" applyFont="1" applyFill="1" applyBorder="1" applyAlignment="1">
      <alignment horizontal="center" wrapText="1"/>
    </xf>
    <xf numFmtId="49" fontId="3" fillId="3" borderId="27" xfId="0" applyNumberFormat="1" applyFont="1" applyFill="1" applyBorder="1" applyAlignment="1">
      <alignment horizontal="center" wrapText="1"/>
    </xf>
    <xf numFmtId="0" fontId="9" fillId="3" borderId="28" xfId="0" applyFont="1" applyFill="1" applyBorder="1" applyAlignment="1">
      <alignment horizontal="right" wrapText="1" inden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justify" vertical="top"/>
    </xf>
    <xf numFmtId="0" fontId="4" fillId="0" borderId="7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5" fillId="0" borderId="13" xfId="0" applyFont="1" applyBorder="1" applyAlignment="1">
      <alignment horizontal="justify" vertical="top"/>
    </xf>
    <xf numFmtId="0" fontId="7" fillId="0" borderId="7" xfId="0" applyFont="1" applyBorder="1" applyAlignment="1">
      <alignment horizontal="justify" vertical="top"/>
    </xf>
    <xf numFmtId="0" fontId="3" fillId="3" borderId="1" xfId="0" applyFont="1" applyFill="1" applyBorder="1" applyAlignment="1">
      <alignment horizontal="justify" vertical="top"/>
    </xf>
    <xf numFmtId="0" fontId="3" fillId="4" borderId="1" xfId="0" applyFont="1" applyFill="1" applyBorder="1" applyAlignment="1">
      <alignment horizontal="justify" vertical="top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3" borderId="19" xfId="0" applyFont="1" applyFill="1" applyBorder="1" applyAlignment="1">
      <alignment horizontal="justify" vertical="top"/>
    </xf>
    <xf numFmtId="0" fontId="3" fillId="4" borderId="23" xfId="0" applyFont="1" applyFill="1" applyBorder="1" applyAlignment="1">
      <alignment horizontal="justify" vertical="top"/>
    </xf>
    <xf numFmtId="0" fontId="4" fillId="4" borderId="1" xfId="0" applyFont="1" applyFill="1" applyBorder="1" applyAlignment="1">
      <alignment horizontal="justify" vertical="top"/>
    </xf>
    <xf numFmtId="0" fontId="4" fillId="4" borderId="10" xfId="0" applyFont="1" applyFill="1" applyBorder="1" applyAlignment="1">
      <alignment horizontal="justify" vertical="top"/>
    </xf>
    <xf numFmtId="0" fontId="5" fillId="0" borderId="16" xfId="0" applyFont="1" applyBorder="1" applyAlignment="1">
      <alignment horizontal="justify" vertical="top"/>
    </xf>
    <xf numFmtId="0" fontId="4" fillId="4" borderId="22" xfId="0" applyFont="1" applyFill="1" applyBorder="1" applyAlignment="1">
      <alignment horizontal="justify" vertical="top"/>
    </xf>
    <xf numFmtId="0" fontId="3" fillId="0" borderId="16" xfId="0" applyFont="1" applyBorder="1" applyAlignment="1">
      <alignment horizontal="center" vertical="top"/>
    </xf>
    <xf numFmtId="0" fontId="3" fillId="3" borderId="26" xfId="0" applyFont="1" applyFill="1" applyBorder="1" applyAlignment="1">
      <alignment horizontal="justify" vertical="top"/>
    </xf>
    <xf numFmtId="0" fontId="4" fillId="4" borderId="23" xfId="0" applyFont="1" applyFill="1" applyBorder="1" applyAlignment="1">
      <alignment horizontal="justify" vertical="top"/>
    </xf>
    <xf numFmtId="0" fontId="4" fillId="4" borderId="7" xfId="0" applyFont="1" applyFill="1" applyBorder="1" applyAlignment="1">
      <alignment horizontal="justify" vertical="top"/>
    </xf>
    <xf numFmtId="0" fontId="6" fillId="4" borderId="9" xfId="0" applyFont="1" applyFill="1" applyBorder="1" applyAlignment="1">
      <alignment horizontal="right" wrapText="1" indent="1"/>
    </xf>
    <xf numFmtId="0" fontId="7" fillId="4" borderId="10" xfId="0" applyFont="1" applyFill="1" applyBorder="1" applyAlignment="1">
      <alignment horizontal="justify" vertical="top"/>
    </xf>
    <xf numFmtId="0" fontId="5" fillId="4" borderId="10" xfId="0" applyFont="1" applyFill="1" applyBorder="1" applyAlignment="1">
      <alignment horizontal="justify" vertical="top"/>
    </xf>
    <xf numFmtId="0" fontId="5" fillId="4" borderId="13" xfId="0" applyFont="1" applyFill="1" applyBorder="1" applyAlignment="1">
      <alignment horizontal="justify" vertical="top"/>
    </xf>
    <xf numFmtId="0" fontId="4" fillId="4" borderId="10" xfId="0" applyFont="1" applyFill="1" applyBorder="1" applyAlignment="1">
      <alignment horizontal="justify"/>
    </xf>
    <xf numFmtId="0" fontId="6" fillId="4" borderId="12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right" wrapText="1" indent="1"/>
    </xf>
    <xf numFmtId="0" fontId="3" fillId="2" borderId="29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right" wrapText="1"/>
    </xf>
    <xf numFmtId="0" fontId="9" fillId="0" borderId="9" xfId="0" applyFont="1" applyBorder="1" applyAlignment="1">
      <alignment horizontal="right" wrapText="1" indent="1"/>
    </xf>
    <xf numFmtId="0" fontId="3" fillId="2" borderId="1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49" fontId="3" fillId="2" borderId="31" xfId="0" applyNumberFormat="1" applyFont="1" applyFill="1" applyBorder="1" applyAlignment="1">
      <alignment horizontal="center" wrapText="1"/>
    </xf>
    <xf numFmtId="49" fontId="3" fillId="0" borderId="30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2" borderId="30" xfId="0" applyNumberFormat="1" applyFont="1" applyFill="1" applyBorder="1" applyAlignment="1">
      <alignment horizontal="center" wrapText="1"/>
    </xf>
    <xf numFmtId="49" fontId="3" fillId="2" borderId="30" xfId="0" applyNumberFormat="1" applyFont="1" applyFill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4" borderId="36" xfId="0" applyNumberFormat="1" applyFont="1" applyFill="1" applyBorder="1" applyAlignment="1">
      <alignment horizontal="center"/>
    </xf>
    <xf numFmtId="49" fontId="3" fillId="2" borderId="39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9" fontId="4" fillId="4" borderId="33" xfId="0" applyNumberFormat="1" applyFont="1" applyFill="1" applyBorder="1" applyAlignment="1">
      <alignment horizontal="center"/>
    </xf>
    <xf numFmtId="49" fontId="3" fillId="3" borderId="30" xfId="0" applyNumberFormat="1" applyFont="1" applyFill="1" applyBorder="1" applyAlignment="1">
      <alignment horizontal="center"/>
    </xf>
    <xf numFmtId="49" fontId="3" fillId="4" borderId="30" xfId="0" applyNumberFormat="1" applyFont="1" applyFill="1" applyBorder="1" applyAlignment="1">
      <alignment horizontal="center"/>
    </xf>
    <xf numFmtId="49" fontId="4" fillId="4" borderId="3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 wrapText="1"/>
    </xf>
    <xf numFmtId="49" fontId="7" fillId="0" borderId="33" xfId="0" applyNumberFormat="1" applyFont="1" applyBorder="1" applyAlignment="1">
      <alignment horizontal="center" wrapText="1"/>
    </xf>
    <xf numFmtId="49" fontId="5" fillId="0" borderId="33" xfId="0" applyNumberFormat="1" applyFont="1" applyBorder="1" applyAlignment="1">
      <alignment horizontal="center" wrapText="1"/>
    </xf>
    <xf numFmtId="49" fontId="4" fillId="4" borderId="32" xfId="0" applyNumberFormat="1" applyFont="1" applyFill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3" fillId="3" borderId="35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4" fillId="4" borderId="11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3" fillId="3" borderId="38" xfId="0" applyNumberFormat="1" applyFont="1" applyFill="1" applyBorder="1" applyAlignment="1">
      <alignment horizontal="center"/>
    </xf>
    <xf numFmtId="49" fontId="4" fillId="4" borderId="36" xfId="0" applyNumberFormat="1" applyFont="1" applyFill="1" applyBorder="1" applyAlignment="1">
      <alignment horizontal="center"/>
    </xf>
    <xf numFmtId="49" fontId="7" fillId="4" borderId="33" xfId="0" applyNumberFormat="1" applyFont="1" applyFill="1" applyBorder="1" applyAlignment="1">
      <alignment horizontal="center"/>
    </xf>
    <xf numFmtId="49" fontId="5" fillId="4" borderId="33" xfId="0" applyNumberFormat="1" applyFont="1" applyFill="1" applyBorder="1" applyAlignment="1">
      <alignment horizontal="center"/>
    </xf>
    <xf numFmtId="49" fontId="5" fillId="4" borderId="3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49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5" fillId="4" borderId="0" xfId="0" applyFont="1" applyFill="1"/>
    <xf numFmtId="0" fontId="10" fillId="4" borderId="0" xfId="0" applyFont="1" applyFill="1"/>
    <xf numFmtId="49" fontId="5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49" fontId="10" fillId="0" borderId="8" xfId="0" applyNumberFormat="1" applyFont="1" applyBorder="1" applyAlignment="1">
      <alignment horizontal="center"/>
    </xf>
    <xf numFmtId="0" fontId="4" fillId="0" borderId="0" xfId="0" applyFont="1"/>
    <xf numFmtId="0" fontId="4" fillId="0" borderId="13" xfId="0" applyFont="1" applyBorder="1" applyAlignment="1">
      <alignment horizontal="justify" vertical="top"/>
    </xf>
    <xf numFmtId="49" fontId="4" fillId="4" borderId="39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right" wrapText="1"/>
    </xf>
    <xf numFmtId="49" fontId="7" fillId="0" borderId="14" xfId="0" applyNumberFormat="1" applyFont="1" applyBorder="1" applyAlignment="1">
      <alignment horizontal="center" wrapText="1"/>
    </xf>
    <xf numFmtId="0" fontId="7" fillId="4" borderId="10" xfId="0" applyFont="1" applyFill="1" applyBorder="1" applyAlignment="1">
      <alignment horizontal="justify"/>
    </xf>
    <xf numFmtId="0" fontId="5" fillId="4" borderId="0" xfId="0" applyFont="1" applyFill="1" applyAlignment="1"/>
    <xf numFmtId="0" fontId="4" fillId="0" borderId="19" xfId="0" applyFont="1" applyBorder="1" applyAlignment="1">
      <alignment horizontal="justify" vertical="top" wrapText="1"/>
    </xf>
    <xf numFmtId="0" fontId="7" fillId="4" borderId="7" xfId="0" applyNumberFormat="1" applyFont="1" applyFill="1" applyBorder="1" applyAlignment="1">
      <alignment horizontal="justify" vertical="top"/>
    </xf>
    <xf numFmtId="0" fontId="5" fillId="4" borderId="7" xfId="0" applyFont="1" applyFill="1" applyBorder="1" applyAlignment="1">
      <alignment horizontal="justify" vertical="top"/>
    </xf>
    <xf numFmtId="0" fontId="7" fillId="4" borderId="7" xfId="0" applyFont="1" applyFill="1" applyBorder="1" applyAlignment="1">
      <alignment horizontal="justify" vertical="top"/>
    </xf>
    <xf numFmtId="0" fontId="5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/>
    </xf>
    <xf numFmtId="49" fontId="7" fillId="4" borderId="8" xfId="0" applyNumberFormat="1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right" wrapText="1" indent="1"/>
    </xf>
    <xf numFmtId="49" fontId="5" fillId="4" borderId="8" xfId="0" applyNumberFormat="1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right" wrapText="1" indent="1"/>
    </xf>
    <xf numFmtId="0" fontId="8" fillId="0" borderId="15" xfId="0" applyFont="1" applyBorder="1" applyAlignment="1">
      <alignment horizontal="right" wrapText="1" indent="1"/>
    </xf>
    <xf numFmtId="49" fontId="5" fillId="0" borderId="3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/>
    <xf numFmtId="164" fontId="5" fillId="0" borderId="0" xfId="0" applyNumberFormat="1" applyFont="1"/>
    <xf numFmtId="165" fontId="6" fillId="0" borderId="0" xfId="0" applyNumberFormat="1" applyFont="1"/>
    <xf numFmtId="49" fontId="12" fillId="0" borderId="11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right" wrapText="1" indent="1"/>
    </xf>
    <xf numFmtId="0" fontId="12" fillId="0" borderId="15" xfId="0" applyFont="1" applyBorder="1" applyAlignment="1">
      <alignment horizontal="right" wrapText="1" indent="1"/>
    </xf>
    <xf numFmtId="0" fontId="5" fillId="0" borderId="10" xfId="0" applyFont="1" applyBorder="1" applyAlignment="1">
      <alignment horizontal="justify"/>
    </xf>
    <xf numFmtId="49" fontId="5" fillId="0" borderId="8" xfId="0" applyNumberFormat="1" applyFont="1" applyBorder="1" applyAlignment="1">
      <alignment horizontal="center" wrapText="1"/>
    </xf>
    <xf numFmtId="0" fontId="12" fillId="0" borderId="9" xfId="0" applyFont="1" applyBorder="1" applyAlignment="1">
      <alignment horizontal="right" wrapText="1" indent="1"/>
    </xf>
    <xf numFmtId="0" fontId="8" fillId="0" borderId="9" xfId="0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/>
    <xf numFmtId="164" fontId="5" fillId="4" borderId="12" xfId="0" applyNumberFormat="1" applyFont="1" applyFill="1" applyBorder="1" applyAlignment="1">
      <alignment horizontal="right" wrapText="1" indent="1"/>
    </xf>
    <xf numFmtId="0" fontId="7" fillId="0" borderId="22" xfId="0" applyFont="1" applyBorder="1" applyAlignment="1">
      <alignment horizontal="justify" vertical="top"/>
    </xf>
    <xf numFmtId="49" fontId="7" fillId="0" borderId="39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right" wrapText="1" indent="1"/>
    </xf>
    <xf numFmtId="0" fontId="3" fillId="3" borderId="4" xfId="0" applyFont="1" applyFill="1" applyBorder="1" applyAlignment="1">
      <alignment horizontal="justify" vertical="top"/>
    </xf>
    <xf numFmtId="49" fontId="3" fillId="3" borderId="36" xfId="0" applyNumberFormat="1" applyFont="1" applyFill="1" applyBorder="1" applyAlignment="1">
      <alignment horizontal="center"/>
    </xf>
    <xf numFmtId="49" fontId="3" fillId="3" borderId="24" xfId="0" applyNumberFormat="1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right" wrapText="1" indent="1"/>
    </xf>
    <xf numFmtId="2" fontId="5" fillId="0" borderId="0" xfId="0" applyNumberFormat="1" applyFont="1" applyAlignme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2" fontId="5" fillId="0" borderId="0" xfId="0" applyNumberFormat="1" applyFont="1" applyAlignment="1">
      <alignment horizontal="center"/>
    </xf>
    <xf numFmtId="49" fontId="5" fillId="4" borderId="1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/>
    <xf numFmtId="166" fontId="5" fillId="0" borderId="0" xfId="1" applyNumberFormat="1" applyFont="1"/>
    <xf numFmtId="0" fontId="5" fillId="0" borderId="0" xfId="0" applyFont="1" applyFill="1"/>
    <xf numFmtId="49" fontId="5" fillId="0" borderId="1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5" fillId="0" borderId="41" xfId="0" applyFont="1" applyBorder="1" applyAlignment="1">
      <alignment horizontal="justify" vertical="top"/>
    </xf>
    <xf numFmtId="49" fontId="5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right" wrapText="1" indent="1"/>
    </xf>
    <xf numFmtId="0" fontId="5" fillId="0" borderId="12" xfId="0" applyFont="1" applyFill="1" applyBorder="1" applyAlignment="1">
      <alignment horizontal="right" wrapText="1" indent="1"/>
    </xf>
    <xf numFmtId="0" fontId="5" fillId="0" borderId="18" xfId="0" applyFont="1" applyBorder="1" applyAlignment="1">
      <alignment horizontal="right" wrapText="1" indent="1"/>
    </xf>
    <xf numFmtId="0" fontId="5" fillId="0" borderId="45" xfId="0" applyFont="1" applyBorder="1" applyAlignment="1">
      <alignment horizontal="justify" vertical="top"/>
    </xf>
    <xf numFmtId="49" fontId="5" fillId="0" borderId="37" xfId="0" applyNumberFormat="1" applyFont="1" applyBorder="1" applyAlignment="1">
      <alignment horizontal="center" wrapText="1"/>
    </xf>
    <xf numFmtId="49" fontId="5" fillId="0" borderId="4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0" fontId="4" fillId="0" borderId="7" xfId="0" applyFont="1" applyFill="1" applyBorder="1" applyAlignment="1">
      <alignment horizontal="justify" vertical="top"/>
    </xf>
    <xf numFmtId="49" fontId="4" fillId="0" borderId="3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top"/>
    </xf>
    <xf numFmtId="49" fontId="4" fillId="0" borderId="3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wrapText="1"/>
    </xf>
    <xf numFmtId="0" fontId="14" fillId="0" borderId="46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right" wrapText="1" indent="1"/>
    </xf>
    <xf numFmtId="0" fontId="6" fillId="0" borderId="12" xfId="0" applyFont="1" applyFill="1" applyBorder="1" applyAlignment="1">
      <alignment horizontal="right" wrapText="1" indent="1"/>
    </xf>
    <xf numFmtId="0" fontId="14" fillId="0" borderId="10" xfId="0" applyFont="1" applyBorder="1" applyAlignment="1">
      <alignment wrapText="1"/>
    </xf>
    <xf numFmtId="0" fontId="14" fillId="5" borderId="42" xfId="0" applyFont="1" applyFill="1" applyBorder="1" applyAlignment="1">
      <alignment vertical="top" wrapText="1"/>
    </xf>
    <xf numFmtId="0" fontId="14" fillId="5" borderId="43" xfId="0" applyFont="1" applyFill="1" applyBorder="1" applyAlignment="1">
      <alignment vertical="top" wrapText="1"/>
    </xf>
    <xf numFmtId="0" fontId="15" fillId="5" borderId="43" xfId="0" applyFont="1" applyFill="1" applyBorder="1" applyAlignment="1">
      <alignment wrapText="1"/>
    </xf>
    <xf numFmtId="0" fontId="14" fillId="0" borderId="40" xfId="0" applyFont="1" applyBorder="1" applyAlignment="1">
      <alignment vertical="top" wrapText="1"/>
    </xf>
    <xf numFmtId="0" fontId="8" fillId="0" borderId="12" xfId="0" applyFont="1" applyFill="1" applyBorder="1" applyAlignment="1">
      <alignment horizontal="right" wrapText="1" indent="1"/>
    </xf>
    <xf numFmtId="0" fontId="14" fillId="0" borderId="10" xfId="0" applyFont="1" applyBorder="1" applyAlignment="1">
      <alignment vertical="top" wrapText="1"/>
    </xf>
    <xf numFmtId="0" fontId="15" fillId="0" borderId="40" xfId="0" applyFont="1" applyBorder="1" applyAlignment="1">
      <alignment vertical="top" wrapText="1"/>
    </xf>
    <xf numFmtId="0" fontId="13" fillId="0" borderId="15" xfId="0" applyFont="1" applyBorder="1" applyAlignment="1">
      <alignment horizontal="right" wrapText="1" indent="1"/>
    </xf>
    <xf numFmtId="0" fontId="3" fillId="0" borderId="7" xfId="0" applyFont="1" applyBorder="1" applyAlignment="1"/>
    <xf numFmtId="0" fontId="9" fillId="4" borderId="9" xfId="0" applyFont="1" applyFill="1" applyBorder="1" applyAlignment="1">
      <alignment horizontal="right" wrapText="1" indent="1"/>
    </xf>
    <xf numFmtId="0" fontId="3" fillId="4" borderId="7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wrapText="1"/>
    </xf>
    <xf numFmtId="0" fontId="8" fillId="0" borderId="9" xfId="0" applyFont="1" applyFill="1" applyBorder="1" applyAlignment="1">
      <alignment horizontal="right" wrapText="1" indent="1"/>
    </xf>
    <xf numFmtId="0" fontId="5" fillId="4" borderId="6" xfId="0" applyFont="1" applyFill="1" applyBorder="1" applyAlignment="1">
      <alignment horizontal="right" wrapText="1" indent="1"/>
    </xf>
    <xf numFmtId="0" fontId="1" fillId="0" borderId="0" xfId="0" applyFont="1" applyAlignment="1">
      <alignment horizontal="right"/>
    </xf>
    <xf numFmtId="0" fontId="5" fillId="0" borderId="6" xfId="0" applyFont="1" applyBorder="1" applyAlignment="1">
      <alignment horizontal="right" wrapText="1" indent="1"/>
    </xf>
    <xf numFmtId="0" fontId="7" fillId="0" borderId="7" xfId="0" applyFont="1" applyFill="1" applyBorder="1" applyAlignment="1">
      <alignment horizontal="justify" vertical="top" wrapText="1"/>
    </xf>
    <xf numFmtId="49" fontId="5" fillId="0" borderId="32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justify" vertical="top" wrapText="1"/>
    </xf>
    <xf numFmtId="49" fontId="5" fillId="0" borderId="8" xfId="0" applyNumberFormat="1" applyFont="1" applyFill="1" applyBorder="1" applyAlignment="1">
      <alignment horizontal="center" wrapText="1"/>
    </xf>
    <xf numFmtId="49" fontId="5" fillId="0" borderId="31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justify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4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top" wrapText="1" indent="1"/>
    </xf>
    <xf numFmtId="0" fontId="5" fillId="0" borderId="4" xfId="0" applyFont="1" applyFill="1" applyBorder="1" applyAlignment="1">
      <alignment horizontal="justify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wrapText="1"/>
    </xf>
    <xf numFmtId="49" fontId="13" fillId="2" borderId="3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49" fontId="7" fillId="0" borderId="8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/>
    </xf>
    <xf numFmtId="49" fontId="5" fillId="0" borderId="5" xfId="0" applyNumberFormat="1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right" wrapText="1" indent="1"/>
    </xf>
    <xf numFmtId="49" fontId="13" fillId="0" borderId="11" xfId="0" applyNumberFormat="1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right" wrapText="1" indent="1"/>
    </xf>
    <xf numFmtId="49" fontId="5" fillId="0" borderId="38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justify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/>
    </xf>
    <xf numFmtId="0" fontId="5" fillId="0" borderId="3" xfId="0" applyFont="1" applyBorder="1" applyAlignment="1">
      <alignment horizontal="right" wrapText="1" indent="1"/>
    </xf>
    <xf numFmtId="49" fontId="5" fillId="0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justify" vertical="top" wrapText="1"/>
    </xf>
    <xf numFmtId="49" fontId="4" fillId="0" borderId="31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right" wrapText="1" indent="1"/>
    </xf>
    <xf numFmtId="0" fontId="3" fillId="3" borderId="1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right"/>
    </xf>
    <xf numFmtId="0" fontId="3" fillId="0" borderId="0" xfId="0" applyFont="1"/>
    <xf numFmtId="0" fontId="5" fillId="0" borderId="0" xfId="0" applyFont="1" applyFill="1" applyBorder="1" applyAlignment="1">
      <alignment vertical="center" wrapText="1"/>
    </xf>
    <xf numFmtId="164" fontId="9" fillId="3" borderId="3" xfId="0" applyNumberFormat="1" applyFont="1" applyFill="1" applyBorder="1" applyAlignment="1">
      <alignment horizontal="right" wrapText="1" indent="1"/>
    </xf>
    <xf numFmtId="0" fontId="4" fillId="0" borderId="1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wrapText="1" indent="1"/>
    </xf>
    <xf numFmtId="0" fontId="7" fillId="0" borderId="10" xfId="0" applyFont="1" applyFill="1" applyBorder="1" applyAlignment="1">
      <alignment horizontal="left" vertical="top" wrapText="1" indent="1"/>
    </xf>
    <xf numFmtId="0" fontId="4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/>
    </xf>
    <xf numFmtId="49" fontId="7" fillId="0" borderId="5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right" wrapText="1" indent="1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right" wrapText="1" indent="1"/>
    </xf>
    <xf numFmtId="0" fontId="7" fillId="0" borderId="7" xfId="0" applyFont="1" applyBorder="1" applyAlignment="1">
      <alignment horizontal="left" wrapText="1"/>
    </xf>
    <xf numFmtId="0" fontId="11" fillId="2" borderId="1" xfId="0" applyFont="1" applyFill="1" applyBorder="1" applyAlignment="1">
      <alignment horizontal="center" vertical="top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wrapText="1"/>
    </xf>
    <xf numFmtId="49" fontId="4" fillId="0" borderId="34" xfId="0" applyNumberFormat="1" applyFont="1" applyBorder="1" applyAlignment="1">
      <alignment horizontal="center"/>
    </xf>
    <xf numFmtId="0" fontId="5" fillId="0" borderId="15" xfId="0" applyFont="1" applyBorder="1" applyAlignment="1">
      <alignment horizontal="right" wrapText="1"/>
    </xf>
    <xf numFmtId="49" fontId="7" fillId="0" borderId="8" xfId="0" applyNumberFormat="1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justify"/>
    </xf>
    <xf numFmtId="0" fontId="3" fillId="0" borderId="26" xfId="0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right" wrapText="1" indent="1"/>
    </xf>
    <xf numFmtId="0" fontId="5" fillId="0" borderId="23" xfId="0" applyFont="1" applyFill="1" applyBorder="1" applyAlignment="1">
      <alignment horizontal="justify" vertical="top" wrapText="1"/>
    </xf>
    <xf numFmtId="49" fontId="5" fillId="0" borderId="24" xfId="0" applyNumberFormat="1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right" wrapText="1" inden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21"/>
  <sheetViews>
    <sheetView tabSelected="1" view="pageBreakPreview" zoomScale="90" zoomScaleNormal="90" zoomScaleSheetLayoutView="90" workbookViewId="0">
      <selection activeCell="E4" sqref="E4:G4"/>
    </sheetView>
  </sheetViews>
  <sheetFormatPr defaultColWidth="9.140625" defaultRowHeight="15.75" x14ac:dyDescent="0.25"/>
  <cols>
    <col min="1" max="1" width="49.28515625" style="167" customWidth="1"/>
    <col min="2" max="2" width="14.42578125" style="168" customWidth="1"/>
    <col min="3" max="3" width="7.28515625" style="168" customWidth="1"/>
    <col min="4" max="4" width="5.85546875" style="168" customWidth="1"/>
    <col min="5" max="5" width="17.7109375" style="168" customWidth="1"/>
    <col min="6" max="6" width="9.140625" style="168"/>
    <col min="7" max="7" width="22.7109375" style="170" customWidth="1"/>
    <col min="8" max="8" width="18.28515625" style="169" customWidth="1"/>
    <col min="9" max="9" width="9.140625" style="169"/>
    <col min="10" max="10" width="10.5703125" style="169" bestFit="1" customWidth="1"/>
    <col min="11" max="11" width="17.7109375" style="169" customWidth="1"/>
    <col min="12" max="12" width="11.28515625" style="169" customWidth="1"/>
    <col min="13" max="14" width="9.140625" style="169"/>
    <col min="15" max="15" width="13.28515625" style="169" customWidth="1"/>
    <col min="16" max="17" width="9.140625" style="169"/>
    <col min="18" max="18" width="17.7109375" style="169" customWidth="1"/>
    <col min="19" max="16384" width="9.140625" style="169"/>
  </cols>
  <sheetData>
    <row r="2" spans="1:9" x14ac:dyDescent="0.25">
      <c r="G2" s="1" t="s">
        <v>182</v>
      </c>
    </row>
    <row r="3" spans="1:9" x14ac:dyDescent="0.25">
      <c r="C3" s="364" t="s">
        <v>0</v>
      </c>
      <c r="D3" s="364"/>
      <c r="E3" s="364"/>
      <c r="F3" s="364"/>
      <c r="G3" s="364"/>
    </row>
    <row r="4" spans="1:9" x14ac:dyDescent="0.25">
      <c r="C4" s="281"/>
      <c r="D4" s="281"/>
      <c r="E4" s="364" t="s">
        <v>268</v>
      </c>
      <c r="F4" s="364"/>
      <c r="G4" s="364"/>
      <c r="H4" s="209"/>
      <c r="I4" s="209"/>
    </row>
    <row r="5" spans="1:9" x14ac:dyDescent="0.25">
      <c r="C5" s="281"/>
      <c r="D5" s="281"/>
      <c r="E5" s="364" t="s">
        <v>237</v>
      </c>
      <c r="F5" s="364"/>
      <c r="G5" s="364"/>
      <c r="H5" s="209"/>
      <c r="I5" s="209"/>
    </row>
    <row r="6" spans="1:9" x14ac:dyDescent="0.25">
      <c r="C6" s="281"/>
      <c r="D6" s="281"/>
      <c r="E6" s="364" t="s">
        <v>238</v>
      </c>
      <c r="F6" s="364"/>
      <c r="G6" s="364"/>
      <c r="H6" s="209"/>
      <c r="I6" s="209"/>
    </row>
    <row r="7" spans="1:9" x14ac:dyDescent="0.25">
      <c r="C7" s="364" t="s">
        <v>1</v>
      </c>
      <c r="D7" s="364"/>
      <c r="E7" s="364"/>
      <c r="F7" s="364"/>
      <c r="G7" s="364"/>
    </row>
    <row r="8" spans="1:9" x14ac:dyDescent="0.25">
      <c r="C8" s="364" t="s">
        <v>213</v>
      </c>
      <c r="D8" s="364"/>
      <c r="E8" s="364"/>
      <c r="F8" s="364"/>
      <c r="G8" s="364"/>
    </row>
    <row r="9" spans="1:9" x14ac:dyDescent="0.25">
      <c r="E9" s="165"/>
      <c r="F9" s="165"/>
      <c r="G9" s="165"/>
    </row>
    <row r="10" spans="1:9" x14ac:dyDescent="0.25">
      <c r="E10" s="165"/>
      <c r="F10" s="165"/>
      <c r="G10" s="165"/>
    </row>
    <row r="11" spans="1:9" ht="18.75" x14ac:dyDescent="0.3">
      <c r="A11" s="363" t="s">
        <v>158</v>
      </c>
      <c r="B11" s="363"/>
      <c r="C11" s="363"/>
      <c r="D11" s="363"/>
      <c r="E11" s="363"/>
      <c r="F11" s="363"/>
      <c r="G11" s="363"/>
    </row>
    <row r="12" spans="1:9" ht="18.75" x14ac:dyDescent="0.3">
      <c r="A12" s="363" t="s">
        <v>159</v>
      </c>
      <c r="B12" s="363"/>
      <c r="C12" s="363"/>
      <c r="D12" s="363"/>
      <c r="E12" s="363"/>
      <c r="F12" s="363"/>
      <c r="G12" s="363"/>
    </row>
    <row r="13" spans="1:9" ht="18.75" x14ac:dyDescent="0.3">
      <c r="A13" s="363" t="s">
        <v>214</v>
      </c>
      <c r="B13" s="363"/>
      <c r="C13" s="363"/>
      <c r="D13" s="363"/>
      <c r="E13" s="363"/>
      <c r="F13" s="363"/>
      <c r="G13" s="363"/>
    </row>
    <row r="14" spans="1:9" ht="18.75" x14ac:dyDescent="0.3">
      <c r="A14" s="166"/>
      <c r="B14" s="124"/>
      <c r="C14" s="166"/>
      <c r="D14" s="166"/>
      <c r="E14" s="166"/>
      <c r="F14" s="166"/>
      <c r="G14" s="166"/>
    </row>
    <row r="15" spans="1:9" ht="16.5" thickBot="1" x14ac:dyDescent="0.3">
      <c r="G15" s="170" t="s">
        <v>2</v>
      </c>
    </row>
    <row r="16" spans="1:9" s="177" customFormat="1" ht="38.25" customHeight="1" thickBot="1" x14ac:dyDescent="0.3">
      <c r="A16" s="337" t="s">
        <v>3</v>
      </c>
      <c r="B16" s="125" t="s">
        <v>171</v>
      </c>
      <c r="C16" s="2" t="s">
        <v>4</v>
      </c>
      <c r="D16" s="2" t="s">
        <v>5</v>
      </c>
      <c r="E16" s="2" t="s">
        <v>6</v>
      </c>
      <c r="F16" s="2" t="s">
        <v>7</v>
      </c>
      <c r="G16" s="3" t="s">
        <v>8</v>
      </c>
      <c r="H16" s="4"/>
    </row>
    <row r="17" spans="1:8" ht="16.5" thickBot="1" x14ac:dyDescent="0.3">
      <c r="A17" s="81">
        <v>1</v>
      </c>
      <c r="B17" s="126"/>
      <c r="C17" s="62">
        <v>2</v>
      </c>
      <c r="D17" s="62">
        <v>3</v>
      </c>
      <c r="E17" s="62">
        <v>4</v>
      </c>
      <c r="F17" s="62">
        <v>5</v>
      </c>
      <c r="G17" s="63">
        <v>6</v>
      </c>
      <c r="H17" s="5"/>
    </row>
    <row r="18" spans="1:8" s="171" customFormat="1" ht="38.25" thickBot="1" x14ac:dyDescent="0.35">
      <c r="A18" s="120" t="s">
        <v>160</v>
      </c>
      <c r="B18" s="127" t="s">
        <v>173</v>
      </c>
      <c r="C18" s="75"/>
      <c r="D18" s="75"/>
      <c r="E18" s="75"/>
      <c r="F18" s="75"/>
      <c r="G18" s="121">
        <f>G74+G80+G90+G123+G135+G143+G147+G162+G168</f>
        <v>375793.79886000004</v>
      </c>
      <c r="H18" s="28"/>
    </row>
    <row r="19" spans="1:8" ht="19.5" thickBot="1" x14ac:dyDescent="0.3">
      <c r="A19" s="82" t="s">
        <v>9</v>
      </c>
      <c r="B19" s="128" t="s">
        <v>173</v>
      </c>
      <c r="C19" s="6" t="s">
        <v>10</v>
      </c>
      <c r="D19" s="6"/>
      <c r="E19" s="6"/>
      <c r="F19" s="6"/>
      <c r="G19" s="7"/>
      <c r="H19" s="5"/>
    </row>
    <row r="20" spans="1:8" ht="48" thickBot="1" x14ac:dyDescent="0.3">
      <c r="A20" s="83" t="s">
        <v>11</v>
      </c>
      <c r="B20" s="137" t="s">
        <v>173</v>
      </c>
      <c r="C20" s="8" t="s">
        <v>10</v>
      </c>
      <c r="D20" s="8" t="s">
        <v>12</v>
      </c>
      <c r="E20" s="8"/>
      <c r="F20" s="8"/>
      <c r="G20" s="9">
        <f>G21</f>
        <v>1481.1751900000002</v>
      </c>
      <c r="H20" s="5"/>
    </row>
    <row r="21" spans="1:8" ht="36.75" customHeight="1" x14ac:dyDescent="0.25">
      <c r="A21" s="84" t="s">
        <v>13</v>
      </c>
      <c r="B21" s="138" t="s">
        <v>173</v>
      </c>
      <c r="C21" s="10" t="s">
        <v>10</v>
      </c>
      <c r="D21" s="10" t="s">
        <v>12</v>
      </c>
      <c r="E21" s="10">
        <v>88</v>
      </c>
      <c r="F21" s="10"/>
      <c r="G21" s="11">
        <f>G22</f>
        <v>1481.1751900000002</v>
      </c>
      <c r="H21" s="5"/>
    </row>
    <row r="22" spans="1:8" x14ac:dyDescent="0.25">
      <c r="A22" s="85" t="s">
        <v>14</v>
      </c>
      <c r="B22" s="139" t="s">
        <v>173</v>
      </c>
      <c r="C22" s="13" t="s">
        <v>10</v>
      </c>
      <c r="D22" s="13" t="s">
        <v>12</v>
      </c>
      <c r="E22" s="13" t="s">
        <v>15</v>
      </c>
      <c r="F22" s="13"/>
      <c r="G22" s="14">
        <f>G23</f>
        <v>1481.1751900000002</v>
      </c>
      <c r="H22" s="5"/>
    </row>
    <row r="23" spans="1:8" ht="31.5" x14ac:dyDescent="0.25">
      <c r="A23" s="86" t="s">
        <v>16</v>
      </c>
      <c r="B23" s="140" t="s">
        <v>173</v>
      </c>
      <c r="C23" s="16" t="s">
        <v>10</v>
      </c>
      <c r="D23" s="16" t="s">
        <v>12</v>
      </c>
      <c r="E23" s="16" t="s">
        <v>17</v>
      </c>
      <c r="F23" s="16"/>
      <c r="G23" s="17">
        <f>G24+G25</f>
        <v>1481.1751900000002</v>
      </c>
      <c r="H23" s="5"/>
    </row>
    <row r="24" spans="1:8" ht="31.5" x14ac:dyDescent="0.25">
      <c r="A24" s="87" t="s">
        <v>19</v>
      </c>
      <c r="B24" s="141" t="s">
        <v>173</v>
      </c>
      <c r="C24" s="19" t="s">
        <v>10</v>
      </c>
      <c r="D24" s="19" t="s">
        <v>12</v>
      </c>
      <c r="E24" s="19" t="s">
        <v>17</v>
      </c>
      <c r="F24" s="19">
        <v>100</v>
      </c>
      <c r="G24" s="20">
        <v>1336.9751900000001</v>
      </c>
      <c r="H24" s="5"/>
    </row>
    <row r="25" spans="1:8" ht="32.25" thickBot="1" x14ac:dyDescent="0.3">
      <c r="A25" s="88" t="s">
        <v>20</v>
      </c>
      <c r="B25" s="142" t="s">
        <v>173</v>
      </c>
      <c r="C25" s="21" t="s">
        <v>10</v>
      </c>
      <c r="D25" s="21" t="s">
        <v>12</v>
      </c>
      <c r="E25" s="19" t="s">
        <v>17</v>
      </c>
      <c r="F25" s="21">
        <v>200</v>
      </c>
      <c r="G25" s="22">
        <v>144.19999999999999</v>
      </c>
      <c r="H25" s="5"/>
    </row>
    <row r="26" spans="1:8" ht="63.75" thickBot="1" x14ac:dyDescent="0.3">
      <c r="A26" s="83" t="s">
        <v>21</v>
      </c>
      <c r="B26" s="137" t="s">
        <v>173</v>
      </c>
      <c r="C26" s="8" t="s">
        <v>10</v>
      </c>
      <c r="D26" s="8" t="s">
        <v>22</v>
      </c>
      <c r="E26" s="8"/>
      <c r="F26" s="8"/>
      <c r="G26" s="9">
        <f>G27</f>
        <v>389.62254000000001</v>
      </c>
      <c r="H26" s="5"/>
    </row>
    <row r="27" spans="1:8" ht="31.5" x14ac:dyDescent="0.25">
      <c r="A27" s="84" t="s">
        <v>210</v>
      </c>
      <c r="B27" s="138" t="s">
        <v>173</v>
      </c>
      <c r="C27" s="10" t="s">
        <v>10</v>
      </c>
      <c r="D27" s="10" t="s">
        <v>22</v>
      </c>
      <c r="E27" s="10">
        <v>91</v>
      </c>
      <c r="F27" s="10"/>
      <c r="G27" s="11">
        <f>G28</f>
        <v>389.62254000000001</v>
      </c>
      <c r="H27" s="5"/>
    </row>
    <row r="28" spans="1:8" ht="31.5" x14ac:dyDescent="0.25">
      <c r="A28" s="85" t="s">
        <v>23</v>
      </c>
      <c r="B28" s="139" t="s">
        <v>173</v>
      </c>
      <c r="C28" s="13">
        <v>1</v>
      </c>
      <c r="D28" s="13">
        <v>3</v>
      </c>
      <c r="E28" s="13" t="s">
        <v>24</v>
      </c>
      <c r="F28" s="13"/>
      <c r="G28" s="14">
        <f>G29</f>
        <v>389.62254000000001</v>
      </c>
      <c r="H28" s="5"/>
    </row>
    <row r="29" spans="1:8" ht="31.5" x14ac:dyDescent="0.25">
      <c r="A29" s="86" t="s">
        <v>16</v>
      </c>
      <c r="B29" s="140" t="s">
        <v>173</v>
      </c>
      <c r="C29" s="16" t="s">
        <v>10</v>
      </c>
      <c r="D29" s="16" t="s">
        <v>22</v>
      </c>
      <c r="E29" s="16" t="s">
        <v>25</v>
      </c>
      <c r="F29" s="16"/>
      <c r="G29" s="17">
        <f>G30+G31</f>
        <v>389.62254000000001</v>
      </c>
      <c r="H29" s="5"/>
    </row>
    <row r="30" spans="1:8" ht="50.25" customHeight="1" x14ac:dyDescent="0.25">
      <c r="A30" s="87" t="s">
        <v>26</v>
      </c>
      <c r="B30" s="141" t="s">
        <v>173</v>
      </c>
      <c r="C30" s="19" t="s">
        <v>10</v>
      </c>
      <c r="D30" s="19" t="s">
        <v>22</v>
      </c>
      <c r="E30" s="19" t="s">
        <v>25</v>
      </c>
      <c r="F30" s="19">
        <v>100</v>
      </c>
      <c r="G30" s="20">
        <v>341.12254000000001</v>
      </c>
      <c r="H30" s="5"/>
    </row>
    <row r="31" spans="1:8" ht="50.25" customHeight="1" thickBot="1" x14ac:dyDescent="0.3">
      <c r="A31" s="88" t="s">
        <v>20</v>
      </c>
      <c r="B31" s="142" t="s">
        <v>173</v>
      </c>
      <c r="C31" s="21" t="s">
        <v>10</v>
      </c>
      <c r="D31" s="21" t="s">
        <v>22</v>
      </c>
      <c r="E31" s="19" t="s">
        <v>25</v>
      </c>
      <c r="F31" s="21">
        <v>200</v>
      </c>
      <c r="G31" s="22">
        <v>48.5</v>
      </c>
      <c r="H31" s="5"/>
    </row>
    <row r="32" spans="1:8" ht="63.75" thickBot="1" x14ac:dyDescent="0.3">
      <c r="A32" s="83" t="s">
        <v>27</v>
      </c>
      <c r="B32" s="137" t="s">
        <v>173</v>
      </c>
      <c r="C32" s="8" t="s">
        <v>10</v>
      </c>
      <c r="D32" s="8" t="s">
        <v>28</v>
      </c>
      <c r="E32" s="8" t="s">
        <v>172</v>
      </c>
      <c r="F32" s="8"/>
      <c r="G32" s="9">
        <f>G33+G39</f>
        <v>25391.416960000002</v>
      </c>
      <c r="H32" s="5"/>
    </row>
    <row r="33" spans="1:8" ht="31.5" x14ac:dyDescent="0.25">
      <c r="A33" s="84" t="s">
        <v>13</v>
      </c>
      <c r="B33" s="138" t="s">
        <v>173</v>
      </c>
      <c r="C33" s="10" t="s">
        <v>10</v>
      </c>
      <c r="D33" s="10" t="s">
        <v>28</v>
      </c>
      <c r="E33" s="10">
        <v>88</v>
      </c>
      <c r="F33" s="10"/>
      <c r="G33" s="11">
        <f>G34</f>
        <v>23956.716960000002</v>
      </c>
      <c r="H33" s="5"/>
    </row>
    <row r="34" spans="1:8" ht="31.5" x14ac:dyDescent="0.25">
      <c r="A34" s="85" t="s">
        <v>29</v>
      </c>
      <c r="B34" s="139" t="s">
        <v>173</v>
      </c>
      <c r="C34" s="13" t="s">
        <v>10</v>
      </c>
      <c r="D34" s="13" t="s">
        <v>28</v>
      </c>
      <c r="E34" s="13" t="s">
        <v>30</v>
      </c>
      <c r="F34" s="13"/>
      <c r="G34" s="14">
        <f>G35</f>
        <v>23956.716960000002</v>
      </c>
      <c r="H34" s="5"/>
    </row>
    <row r="35" spans="1:8" ht="31.5" x14ac:dyDescent="0.25">
      <c r="A35" s="86" t="s">
        <v>16</v>
      </c>
      <c r="B35" s="140" t="s">
        <v>173</v>
      </c>
      <c r="C35" s="16" t="s">
        <v>10</v>
      </c>
      <c r="D35" s="16" t="s">
        <v>28</v>
      </c>
      <c r="E35" s="16" t="s">
        <v>31</v>
      </c>
      <c r="F35" s="16"/>
      <c r="G35" s="17">
        <f>G36+G37+G38</f>
        <v>23956.716960000002</v>
      </c>
      <c r="H35" s="5"/>
    </row>
    <row r="36" spans="1:8" ht="50.25" customHeight="1" x14ac:dyDescent="0.25">
      <c r="A36" s="87" t="s">
        <v>26</v>
      </c>
      <c r="B36" s="141" t="s">
        <v>173</v>
      </c>
      <c r="C36" s="19" t="s">
        <v>10</v>
      </c>
      <c r="D36" s="19" t="s">
        <v>28</v>
      </c>
      <c r="E36" s="19" t="s">
        <v>31</v>
      </c>
      <c r="F36" s="19">
        <v>100</v>
      </c>
      <c r="G36" s="20">
        <v>18263.331699999999</v>
      </c>
      <c r="H36" s="5"/>
    </row>
    <row r="37" spans="1:8" ht="50.25" customHeight="1" x14ac:dyDescent="0.25">
      <c r="A37" s="87" t="s">
        <v>20</v>
      </c>
      <c r="B37" s="141" t="s">
        <v>173</v>
      </c>
      <c r="C37" s="19" t="s">
        <v>10</v>
      </c>
      <c r="D37" s="19" t="s">
        <v>28</v>
      </c>
      <c r="E37" s="19" t="s">
        <v>31</v>
      </c>
      <c r="F37" s="19">
        <v>200</v>
      </c>
      <c r="G37" s="20">
        <v>5463.0603000000001</v>
      </c>
      <c r="H37" s="5"/>
    </row>
    <row r="38" spans="1:8" x14ac:dyDescent="0.25">
      <c r="A38" s="87" t="s">
        <v>32</v>
      </c>
      <c r="B38" s="141" t="s">
        <v>173</v>
      </c>
      <c r="C38" s="19" t="s">
        <v>10</v>
      </c>
      <c r="D38" s="19" t="s">
        <v>28</v>
      </c>
      <c r="E38" s="19" t="s">
        <v>31</v>
      </c>
      <c r="F38" s="19">
        <v>800</v>
      </c>
      <c r="G38" s="20">
        <v>230.32496</v>
      </c>
      <c r="H38" s="5"/>
    </row>
    <row r="39" spans="1:8" ht="31.5" x14ac:dyDescent="0.25">
      <c r="A39" s="85" t="s">
        <v>33</v>
      </c>
      <c r="B39" s="139" t="s">
        <v>173</v>
      </c>
      <c r="C39" s="13" t="s">
        <v>10</v>
      </c>
      <c r="D39" s="13" t="s">
        <v>28</v>
      </c>
      <c r="E39" s="13">
        <v>99</v>
      </c>
      <c r="F39" s="13"/>
      <c r="G39" s="14">
        <f>G40+G44</f>
        <v>1434.7</v>
      </c>
      <c r="H39" s="5"/>
    </row>
    <row r="40" spans="1:8" x14ac:dyDescent="0.25">
      <c r="A40" s="85" t="s">
        <v>34</v>
      </c>
      <c r="B40" s="139" t="s">
        <v>173</v>
      </c>
      <c r="C40" s="13" t="s">
        <v>10</v>
      </c>
      <c r="D40" s="13" t="s">
        <v>28</v>
      </c>
      <c r="E40" s="13" t="s">
        <v>35</v>
      </c>
      <c r="F40" s="13"/>
      <c r="G40" s="14">
        <f>G41</f>
        <v>910</v>
      </c>
      <c r="H40" s="5"/>
    </row>
    <row r="41" spans="1:8" ht="73.5" customHeight="1" x14ac:dyDescent="0.25">
      <c r="A41" s="86" t="s">
        <v>36</v>
      </c>
      <c r="B41" s="140" t="s">
        <v>173</v>
      </c>
      <c r="C41" s="16" t="s">
        <v>10</v>
      </c>
      <c r="D41" s="16" t="s">
        <v>28</v>
      </c>
      <c r="E41" s="16" t="s">
        <v>37</v>
      </c>
      <c r="F41" s="16"/>
      <c r="G41" s="17">
        <f>G42+G43</f>
        <v>910</v>
      </c>
      <c r="H41" s="5"/>
    </row>
    <row r="42" spans="1:8" ht="50.25" customHeight="1" x14ac:dyDescent="0.25">
      <c r="A42" s="87" t="s">
        <v>26</v>
      </c>
      <c r="B42" s="141" t="s">
        <v>173</v>
      </c>
      <c r="C42" s="19" t="s">
        <v>10</v>
      </c>
      <c r="D42" s="19" t="s">
        <v>28</v>
      </c>
      <c r="E42" s="19" t="s">
        <v>37</v>
      </c>
      <c r="F42" s="19">
        <v>100</v>
      </c>
      <c r="G42" s="20">
        <v>848.5</v>
      </c>
      <c r="H42" s="5"/>
    </row>
    <row r="43" spans="1:8" ht="50.25" customHeight="1" x14ac:dyDescent="0.25">
      <c r="A43" s="87" t="s">
        <v>20</v>
      </c>
      <c r="B43" s="141" t="s">
        <v>173</v>
      </c>
      <c r="C43" s="19" t="s">
        <v>10</v>
      </c>
      <c r="D43" s="19" t="s">
        <v>28</v>
      </c>
      <c r="E43" s="19" t="s">
        <v>37</v>
      </c>
      <c r="F43" s="19">
        <v>200</v>
      </c>
      <c r="G43" s="20">
        <v>61.5</v>
      </c>
      <c r="H43" s="5"/>
    </row>
    <row r="44" spans="1:8" ht="78.75" x14ac:dyDescent="0.25">
      <c r="A44" s="86" t="s">
        <v>38</v>
      </c>
      <c r="B44" s="140" t="s">
        <v>173</v>
      </c>
      <c r="C44" s="16" t="s">
        <v>10</v>
      </c>
      <c r="D44" s="16" t="s">
        <v>28</v>
      </c>
      <c r="E44" s="16" t="s">
        <v>39</v>
      </c>
      <c r="F44" s="16"/>
      <c r="G44" s="17">
        <f>G45+G46</f>
        <v>524.70000000000005</v>
      </c>
      <c r="H44" s="5"/>
    </row>
    <row r="45" spans="1:8" ht="94.5" x14ac:dyDescent="0.25">
      <c r="A45" s="87" t="s">
        <v>26</v>
      </c>
      <c r="B45" s="141" t="s">
        <v>173</v>
      </c>
      <c r="C45" s="19" t="s">
        <v>10</v>
      </c>
      <c r="D45" s="19" t="s">
        <v>28</v>
      </c>
      <c r="E45" s="19" t="s">
        <v>39</v>
      </c>
      <c r="F45" s="19">
        <v>100</v>
      </c>
      <c r="G45" s="20">
        <v>493.6</v>
      </c>
      <c r="H45" s="5"/>
    </row>
    <row r="46" spans="1:8" ht="50.25" customHeight="1" thickBot="1" x14ac:dyDescent="0.3">
      <c r="A46" s="88" t="s">
        <v>20</v>
      </c>
      <c r="B46" s="142" t="s">
        <v>173</v>
      </c>
      <c r="C46" s="21" t="s">
        <v>10</v>
      </c>
      <c r="D46" s="21" t="s">
        <v>28</v>
      </c>
      <c r="E46" s="21" t="s">
        <v>39</v>
      </c>
      <c r="F46" s="21">
        <v>200</v>
      </c>
      <c r="G46" s="20">
        <v>31.1</v>
      </c>
      <c r="H46" s="5"/>
    </row>
    <row r="47" spans="1:8" ht="16.5" thickBot="1" x14ac:dyDescent="0.3">
      <c r="A47" s="229" t="s">
        <v>216</v>
      </c>
      <c r="B47" s="230" t="s">
        <v>173</v>
      </c>
      <c r="C47" s="8" t="s">
        <v>10</v>
      </c>
      <c r="D47" s="8" t="s">
        <v>40</v>
      </c>
      <c r="E47" s="8"/>
      <c r="F47" s="8"/>
      <c r="G47" s="9">
        <f>G48</f>
        <v>131.5</v>
      </c>
      <c r="H47" s="5"/>
    </row>
    <row r="48" spans="1:8" ht="47.25" x14ac:dyDescent="0.25">
      <c r="A48" s="263" t="s">
        <v>217</v>
      </c>
      <c r="B48" s="231" t="s">
        <v>173</v>
      </c>
      <c r="C48" s="232" t="s">
        <v>218</v>
      </c>
      <c r="D48" s="232" t="s">
        <v>40</v>
      </c>
      <c r="E48" s="232" t="s">
        <v>68</v>
      </c>
      <c r="F48" s="232"/>
      <c r="G48" s="264">
        <f>G49</f>
        <v>131.5</v>
      </c>
      <c r="H48" s="5"/>
    </row>
    <row r="49" spans="1:8" x14ac:dyDescent="0.25">
      <c r="A49" s="85" t="s">
        <v>34</v>
      </c>
      <c r="B49" s="139" t="s">
        <v>173</v>
      </c>
      <c r="C49" s="13" t="s">
        <v>10</v>
      </c>
      <c r="D49" s="13" t="s">
        <v>219</v>
      </c>
      <c r="E49" s="13" t="s">
        <v>222</v>
      </c>
      <c r="F49" s="228"/>
      <c r="G49" s="265">
        <f>G50</f>
        <v>131.5</v>
      </c>
      <c r="H49" s="5"/>
    </row>
    <row r="50" spans="1:8" ht="63" x14ac:dyDescent="0.25">
      <c r="A50" s="266" t="s">
        <v>220</v>
      </c>
      <c r="B50" s="234" t="s">
        <v>173</v>
      </c>
      <c r="C50" s="13" t="s">
        <v>10</v>
      </c>
      <c r="D50" s="13" t="s">
        <v>219</v>
      </c>
      <c r="E50" s="235" t="s">
        <v>221</v>
      </c>
      <c r="F50" s="236" t="s">
        <v>172</v>
      </c>
      <c r="G50" s="265">
        <f>G51</f>
        <v>131.5</v>
      </c>
      <c r="H50" s="5"/>
    </row>
    <row r="51" spans="1:8" ht="32.25" thickBot="1" x14ac:dyDescent="0.3">
      <c r="A51" s="88" t="s">
        <v>20</v>
      </c>
      <c r="B51" s="122" t="s">
        <v>173</v>
      </c>
      <c r="C51" s="19" t="s">
        <v>10</v>
      </c>
      <c r="D51" s="19" t="s">
        <v>219</v>
      </c>
      <c r="E51" s="233" t="s">
        <v>221</v>
      </c>
      <c r="F51" s="228" t="s">
        <v>223</v>
      </c>
      <c r="G51" s="250">
        <v>131.5</v>
      </c>
      <c r="H51" s="5"/>
    </row>
    <row r="52" spans="1:8" ht="16.5" thickBot="1" x14ac:dyDescent="0.3">
      <c r="A52" s="83" t="s">
        <v>53</v>
      </c>
      <c r="B52" s="137" t="s">
        <v>173</v>
      </c>
      <c r="C52" s="8" t="s">
        <v>10</v>
      </c>
      <c r="D52" s="8">
        <v>11</v>
      </c>
      <c r="E52" s="8"/>
      <c r="F52" s="8"/>
      <c r="G52" s="9">
        <f>G53</f>
        <v>500</v>
      </c>
      <c r="H52" s="5"/>
    </row>
    <row r="53" spans="1:8" ht="31.5" x14ac:dyDescent="0.25">
      <c r="A53" s="84" t="s">
        <v>33</v>
      </c>
      <c r="B53" s="138" t="s">
        <v>173</v>
      </c>
      <c r="C53" s="10" t="s">
        <v>10</v>
      </c>
      <c r="D53" s="10" t="s">
        <v>54</v>
      </c>
      <c r="E53" s="10">
        <v>99</v>
      </c>
      <c r="F53" s="10"/>
      <c r="G53" s="11">
        <f>G54</f>
        <v>500</v>
      </c>
      <c r="H53" s="5"/>
    </row>
    <row r="54" spans="1:8" x14ac:dyDescent="0.25">
      <c r="A54" s="85" t="s">
        <v>34</v>
      </c>
      <c r="B54" s="139" t="s">
        <v>173</v>
      </c>
      <c r="C54" s="13" t="s">
        <v>10</v>
      </c>
      <c r="D54" s="13" t="s">
        <v>54</v>
      </c>
      <c r="E54" s="13" t="s">
        <v>55</v>
      </c>
      <c r="F54" s="13"/>
      <c r="G54" s="14">
        <f>G55+G57</f>
        <v>500</v>
      </c>
      <c r="H54" s="5"/>
    </row>
    <row r="55" spans="1:8" ht="50.25" customHeight="1" x14ac:dyDescent="0.25">
      <c r="A55" s="86" t="s">
        <v>56</v>
      </c>
      <c r="B55" s="140" t="s">
        <v>173</v>
      </c>
      <c r="C55" s="16" t="s">
        <v>10</v>
      </c>
      <c r="D55" s="16">
        <v>11</v>
      </c>
      <c r="E55" s="16" t="s">
        <v>57</v>
      </c>
      <c r="F55" s="16"/>
      <c r="G55" s="17">
        <f>G56</f>
        <v>500</v>
      </c>
      <c r="H55" s="5"/>
    </row>
    <row r="56" spans="1:8" x14ac:dyDescent="0.25">
      <c r="A56" s="87" t="s">
        <v>32</v>
      </c>
      <c r="B56" s="122" t="s">
        <v>173</v>
      </c>
      <c r="C56" s="19" t="s">
        <v>10</v>
      </c>
      <c r="D56" s="19">
        <v>11</v>
      </c>
      <c r="E56" s="19" t="s">
        <v>57</v>
      </c>
      <c r="F56" s="19">
        <v>800</v>
      </c>
      <c r="G56" s="20">
        <v>500</v>
      </c>
      <c r="H56" s="5"/>
    </row>
    <row r="57" spans="1:8" ht="31.5" x14ac:dyDescent="0.25">
      <c r="A57" s="15" t="s">
        <v>239</v>
      </c>
      <c r="B57" s="16"/>
      <c r="C57" s="16" t="s">
        <v>10</v>
      </c>
      <c r="D57" s="16">
        <v>11</v>
      </c>
      <c r="E57" s="16" t="s">
        <v>240</v>
      </c>
      <c r="F57" s="16" t="s">
        <v>18</v>
      </c>
      <c r="G57" s="14">
        <f>G58</f>
        <v>0</v>
      </c>
    </row>
    <row r="58" spans="1:8" ht="16.5" thickBot="1" x14ac:dyDescent="0.3">
      <c r="A58" s="18" t="s">
        <v>32</v>
      </c>
      <c r="B58" s="19"/>
      <c r="C58" s="19" t="s">
        <v>10</v>
      </c>
      <c r="D58" s="19">
        <v>11</v>
      </c>
      <c r="E58" s="19" t="s">
        <v>240</v>
      </c>
      <c r="F58" s="19">
        <v>800</v>
      </c>
      <c r="G58" s="282"/>
    </row>
    <row r="59" spans="1:8" ht="16.5" thickBot="1" x14ac:dyDescent="0.3">
      <c r="A59" s="83" t="s">
        <v>58</v>
      </c>
      <c r="B59" s="137" t="s">
        <v>173</v>
      </c>
      <c r="C59" s="8" t="s">
        <v>10</v>
      </c>
      <c r="D59" s="8">
        <v>13</v>
      </c>
      <c r="E59" s="8"/>
      <c r="F59" s="8"/>
      <c r="G59" s="9">
        <f>G60+G64+G66</f>
        <v>2704.82</v>
      </c>
      <c r="H59" s="5"/>
    </row>
    <row r="60" spans="1:8" ht="78.75" x14ac:dyDescent="0.25">
      <c r="A60" s="267" t="s">
        <v>196</v>
      </c>
      <c r="B60" s="138" t="s">
        <v>173</v>
      </c>
      <c r="C60" s="10" t="s">
        <v>10</v>
      </c>
      <c r="D60" s="10" t="s">
        <v>199</v>
      </c>
      <c r="E60" s="10" t="s">
        <v>10</v>
      </c>
      <c r="F60" s="10"/>
      <c r="G60" s="11">
        <f>G61</f>
        <v>92.25</v>
      </c>
      <c r="H60" s="5"/>
    </row>
    <row r="61" spans="1:8" ht="78.75" x14ac:dyDescent="0.25">
      <c r="A61" s="268" t="s">
        <v>197</v>
      </c>
      <c r="B61" s="138" t="s">
        <v>173</v>
      </c>
      <c r="C61" s="10" t="s">
        <v>10</v>
      </c>
      <c r="D61" s="10" t="s">
        <v>199</v>
      </c>
      <c r="E61" s="10" t="s">
        <v>200</v>
      </c>
      <c r="F61" s="10"/>
      <c r="G61" s="11">
        <f>G62</f>
        <v>92.25</v>
      </c>
      <c r="H61" s="5"/>
    </row>
    <row r="62" spans="1:8" ht="47.25" x14ac:dyDescent="0.25">
      <c r="A62" s="269" t="s">
        <v>198</v>
      </c>
      <c r="B62" s="143" t="s">
        <v>173</v>
      </c>
      <c r="C62" s="23" t="s">
        <v>201</v>
      </c>
      <c r="D62" s="23" t="s">
        <v>199</v>
      </c>
      <c r="E62" s="23" t="s">
        <v>249</v>
      </c>
      <c r="F62" s="23"/>
      <c r="G62" s="207">
        <f>G63</f>
        <v>92.25</v>
      </c>
      <c r="H62" s="5"/>
    </row>
    <row r="63" spans="1:8" ht="94.5" x14ac:dyDescent="0.25">
      <c r="A63" s="18" t="s">
        <v>26</v>
      </c>
      <c r="B63" s="195" t="s">
        <v>173</v>
      </c>
      <c r="C63" s="205" t="s">
        <v>201</v>
      </c>
      <c r="D63" s="205" t="s">
        <v>199</v>
      </c>
      <c r="E63" s="205" t="s">
        <v>248</v>
      </c>
      <c r="F63" s="205" t="s">
        <v>108</v>
      </c>
      <c r="G63" s="206">
        <v>92.25</v>
      </c>
      <c r="H63" s="5"/>
    </row>
    <row r="64" spans="1:8" s="227" customFormat="1" ht="78.75" x14ac:dyDescent="0.25">
      <c r="A64" s="283" t="s">
        <v>246</v>
      </c>
      <c r="B64" s="284" t="s">
        <v>173</v>
      </c>
      <c r="C64" s="285" t="s">
        <v>10</v>
      </c>
      <c r="D64" s="285" t="s">
        <v>199</v>
      </c>
      <c r="E64" s="285" t="s">
        <v>241</v>
      </c>
      <c r="F64" s="285"/>
      <c r="G64" s="279">
        <f>G65</f>
        <v>1659.15</v>
      </c>
      <c r="H64" s="262"/>
    </row>
    <row r="65" spans="1:19" s="227" customFormat="1" x14ac:dyDescent="0.25">
      <c r="A65" s="286" t="s">
        <v>247</v>
      </c>
      <c r="B65" s="284" t="s">
        <v>173</v>
      </c>
      <c r="C65" s="287" t="s">
        <v>10</v>
      </c>
      <c r="D65" s="287" t="s">
        <v>199</v>
      </c>
      <c r="E65" s="287" t="s">
        <v>242</v>
      </c>
      <c r="F65" s="287" t="s">
        <v>192</v>
      </c>
      <c r="G65" s="249">
        <v>1659.15</v>
      </c>
      <c r="H65" s="262"/>
    </row>
    <row r="66" spans="1:19" ht="31.5" x14ac:dyDescent="0.25">
      <c r="A66" s="84" t="s">
        <v>33</v>
      </c>
      <c r="B66" s="138" t="s">
        <v>173</v>
      </c>
      <c r="C66" s="10" t="s">
        <v>10</v>
      </c>
      <c r="D66" s="10">
        <v>13</v>
      </c>
      <c r="E66" s="10">
        <v>99</v>
      </c>
      <c r="F66" s="10"/>
      <c r="G66" s="11">
        <f>G67</f>
        <v>953.42000000000007</v>
      </c>
      <c r="H66" s="5"/>
    </row>
    <row r="67" spans="1:19" s="172" customFormat="1" x14ac:dyDescent="0.25">
      <c r="A67" s="97" t="s">
        <v>34</v>
      </c>
      <c r="B67" s="144" t="s">
        <v>173</v>
      </c>
      <c r="C67" s="41" t="s">
        <v>10</v>
      </c>
      <c r="D67" s="41">
        <v>13</v>
      </c>
      <c r="E67" s="41" t="s">
        <v>35</v>
      </c>
      <c r="F67" s="41"/>
      <c r="G67" s="38">
        <f>G68+G70</f>
        <v>953.42000000000007</v>
      </c>
      <c r="H67" s="73"/>
    </row>
    <row r="68" spans="1:19" ht="83.45" customHeight="1" x14ac:dyDescent="0.25">
      <c r="A68" s="86" t="s">
        <v>61</v>
      </c>
      <c r="B68" s="140" t="s">
        <v>173</v>
      </c>
      <c r="C68" s="16" t="s">
        <v>10</v>
      </c>
      <c r="D68" s="16">
        <v>13</v>
      </c>
      <c r="E68" s="16" t="s">
        <v>62</v>
      </c>
      <c r="F68" s="16"/>
      <c r="G68" s="77">
        <f>G69</f>
        <v>145</v>
      </c>
      <c r="H68" s="5"/>
    </row>
    <row r="69" spans="1:19" ht="31.5" x14ac:dyDescent="0.25">
      <c r="A69" s="88" t="s">
        <v>20</v>
      </c>
      <c r="B69" s="142" t="s">
        <v>173</v>
      </c>
      <c r="C69" s="21" t="s">
        <v>10</v>
      </c>
      <c r="D69" s="21">
        <v>13</v>
      </c>
      <c r="E69" s="21" t="s">
        <v>62</v>
      </c>
      <c r="F69" s="21">
        <v>200</v>
      </c>
      <c r="G69" s="22">
        <v>145</v>
      </c>
      <c r="H69" s="5"/>
    </row>
    <row r="70" spans="1:19" s="227" customFormat="1" x14ac:dyDescent="0.25">
      <c r="A70" s="307" t="s">
        <v>243</v>
      </c>
      <c r="B70" s="246" t="s">
        <v>173</v>
      </c>
      <c r="C70" s="237" t="s">
        <v>10</v>
      </c>
      <c r="D70" s="237" t="s">
        <v>199</v>
      </c>
      <c r="E70" s="237" t="s">
        <v>68</v>
      </c>
      <c r="F70" s="237"/>
      <c r="G70" s="271">
        <f>G71+G72+G73</f>
        <v>808.42000000000007</v>
      </c>
      <c r="H70" s="262"/>
    </row>
    <row r="71" spans="1:19" s="227" customFormat="1" ht="31.5" x14ac:dyDescent="0.25">
      <c r="A71" s="261" t="s">
        <v>20</v>
      </c>
      <c r="B71" s="239" t="s">
        <v>173</v>
      </c>
      <c r="C71" s="228" t="s">
        <v>10</v>
      </c>
      <c r="D71" s="228" t="s">
        <v>199</v>
      </c>
      <c r="E71" s="228" t="s">
        <v>244</v>
      </c>
      <c r="F71" s="228" t="s">
        <v>80</v>
      </c>
      <c r="G71" s="250">
        <v>602.12</v>
      </c>
      <c r="H71" s="262"/>
    </row>
    <row r="72" spans="1:19" s="227" customFormat="1" x14ac:dyDescent="0.25">
      <c r="A72" s="289" t="s">
        <v>187</v>
      </c>
      <c r="B72" s="239" t="s">
        <v>173</v>
      </c>
      <c r="C72" s="228" t="s">
        <v>10</v>
      </c>
      <c r="D72" s="228" t="s">
        <v>199</v>
      </c>
      <c r="E72" s="228" t="s">
        <v>244</v>
      </c>
      <c r="F72" s="228" t="s">
        <v>192</v>
      </c>
      <c r="G72" s="250">
        <v>141.30000000000001</v>
      </c>
      <c r="H72" s="262"/>
    </row>
    <row r="73" spans="1:19" s="227" customFormat="1" ht="16.5" thickBot="1" x14ac:dyDescent="0.3">
      <c r="A73" s="261" t="s">
        <v>32</v>
      </c>
      <c r="B73" s="239" t="s">
        <v>173</v>
      </c>
      <c r="C73" s="228" t="s">
        <v>10</v>
      </c>
      <c r="D73" s="228" t="s">
        <v>199</v>
      </c>
      <c r="E73" s="228" t="s">
        <v>244</v>
      </c>
      <c r="F73" s="228" t="s">
        <v>245</v>
      </c>
      <c r="G73" s="250">
        <v>65</v>
      </c>
      <c r="H73" s="262"/>
    </row>
    <row r="74" spans="1:19" s="171" customFormat="1" ht="19.5" thickBot="1" x14ac:dyDescent="0.35">
      <c r="A74" s="90" t="s">
        <v>65</v>
      </c>
      <c r="B74" s="145" t="s">
        <v>173</v>
      </c>
      <c r="C74" s="26"/>
      <c r="D74" s="26"/>
      <c r="E74" s="26"/>
      <c r="F74" s="26"/>
      <c r="G74" s="27">
        <f>G20+G26+G32+G47+G52+G59</f>
        <v>30598.53469</v>
      </c>
      <c r="H74" s="28"/>
    </row>
    <row r="75" spans="1:19" s="173" customFormat="1" ht="38.25" thickBot="1" x14ac:dyDescent="0.35">
      <c r="A75" s="91" t="s">
        <v>66</v>
      </c>
      <c r="B75" s="146" t="s">
        <v>173</v>
      </c>
      <c r="C75" s="29" t="s">
        <v>22</v>
      </c>
      <c r="D75" s="29"/>
      <c r="E75" s="29"/>
      <c r="F75" s="29"/>
      <c r="G75" s="30"/>
      <c r="H75" s="5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</row>
    <row r="76" spans="1:19" ht="48" thickBot="1" x14ac:dyDescent="0.3">
      <c r="A76" s="96" t="s">
        <v>74</v>
      </c>
      <c r="B76" s="147" t="s">
        <v>173</v>
      </c>
      <c r="C76" s="66" t="s">
        <v>22</v>
      </c>
      <c r="D76" s="66" t="s">
        <v>75</v>
      </c>
      <c r="E76" s="66"/>
      <c r="F76" s="66"/>
      <c r="G76" s="67">
        <f>G77</f>
        <v>300</v>
      </c>
      <c r="H76" s="5"/>
    </row>
    <row r="77" spans="1:19" ht="31.5" x14ac:dyDescent="0.25">
      <c r="A77" s="84" t="s">
        <v>76</v>
      </c>
      <c r="B77" s="138" t="s">
        <v>173</v>
      </c>
      <c r="C77" s="10" t="s">
        <v>22</v>
      </c>
      <c r="D77" s="10" t="s">
        <v>75</v>
      </c>
      <c r="E77" s="10" t="s">
        <v>77</v>
      </c>
      <c r="F77" s="10"/>
      <c r="G77" s="11">
        <f>G78</f>
        <v>300</v>
      </c>
      <c r="H77" s="5"/>
    </row>
    <row r="78" spans="1:19" ht="31.5" x14ac:dyDescent="0.25">
      <c r="A78" s="86" t="s">
        <v>78</v>
      </c>
      <c r="B78" s="140" t="s">
        <v>173</v>
      </c>
      <c r="C78" s="16" t="s">
        <v>22</v>
      </c>
      <c r="D78" s="16" t="s">
        <v>75</v>
      </c>
      <c r="E78" s="16" t="s">
        <v>79</v>
      </c>
      <c r="F78" s="16"/>
      <c r="G78" s="17">
        <f>G79</f>
        <v>300</v>
      </c>
      <c r="H78" s="5"/>
    </row>
    <row r="79" spans="1:19" ht="32.25" thickBot="1" x14ac:dyDescent="0.3">
      <c r="A79" s="88" t="s">
        <v>20</v>
      </c>
      <c r="B79" s="142" t="s">
        <v>173</v>
      </c>
      <c r="C79" s="21" t="s">
        <v>22</v>
      </c>
      <c r="D79" s="21" t="s">
        <v>75</v>
      </c>
      <c r="E79" s="19" t="s">
        <v>79</v>
      </c>
      <c r="F79" s="21" t="s">
        <v>80</v>
      </c>
      <c r="G79" s="22">
        <v>300</v>
      </c>
      <c r="H79" s="5"/>
    </row>
    <row r="80" spans="1:19" ht="19.5" thickBot="1" x14ac:dyDescent="0.35">
      <c r="A80" s="90" t="s">
        <v>81</v>
      </c>
      <c r="B80" s="145" t="s">
        <v>173</v>
      </c>
      <c r="C80" s="26"/>
      <c r="D80" s="26"/>
      <c r="E80" s="26"/>
      <c r="F80" s="26"/>
      <c r="G80" s="27">
        <f>G76</f>
        <v>300</v>
      </c>
      <c r="H80" s="5"/>
    </row>
    <row r="81" spans="1:8" ht="19.5" thickBot="1" x14ac:dyDescent="0.35">
      <c r="A81" s="92" t="s">
        <v>82</v>
      </c>
      <c r="B81" s="129" t="s">
        <v>173</v>
      </c>
      <c r="C81" s="31" t="s">
        <v>28</v>
      </c>
      <c r="D81" s="31"/>
      <c r="E81" s="31"/>
      <c r="F81" s="31"/>
      <c r="G81" s="32"/>
      <c r="H81" s="5"/>
    </row>
    <row r="82" spans="1:8" ht="16.5" thickBot="1" x14ac:dyDescent="0.3">
      <c r="A82" s="342" t="s">
        <v>83</v>
      </c>
      <c r="B82" s="137" t="s">
        <v>173</v>
      </c>
      <c r="C82" s="8" t="s">
        <v>28</v>
      </c>
      <c r="D82" s="8" t="s">
        <v>72</v>
      </c>
      <c r="E82" s="8"/>
      <c r="F82" s="298"/>
      <c r="G82" s="9">
        <f>G83</f>
        <v>11018.6</v>
      </c>
      <c r="H82" s="5"/>
    </row>
    <row r="83" spans="1:8" ht="31.5" x14ac:dyDescent="0.25">
      <c r="A83" s="340" t="s">
        <v>84</v>
      </c>
      <c r="B83" s="138" t="s">
        <v>173</v>
      </c>
      <c r="C83" s="23" t="s">
        <v>28</v>
      </c>
      <c r="D83" s="23" t="s">
        <v>72</v>
      </c>
      <c r="E83" s="23" t="s">
        <v>85</v>
      </c>
      <c r="F83" s="341"/>
      <c r="G83" s="11">
        <f>G84</f>
        <v>11018.6</v>
      </c>
      <c r="H83" s="5"/>
    </row>
    <row r="84" spans="1:8" s="291" customFormat="1" ht="34.5" customHeight="1" x14ac:dyDescent="0.25">
      <c r="A84" s="34" t="s">
        <v>86</v>
      </c>
      <c r="B84" s="140" t="s">
        <v>173</v>
      </c>
      <c r="C84" s="16" t="s">
        <v>28</v>
      </c>
      <c r="D84" s="16" t="s">
        <v>72</v>
      </c>
      <c r="E84" s="16" t="s">
        <v>87</v>
      </c>
      <c r="F84" s="33">
        <v>0</v>
      </c>
      <c r="G84" s="25">
        <f>G85</f>
        <v>11018.6</v>
      </c>
      <c r="H84" s="290"/>
    </row>
    <row r="85" spans="1:8" ht="32.25" thickBot="1" x14ac:dyDescent="0.3">
      <c r="A85" s="295" t="s">
        <v>41</v>
      </c>
      <c r="B85" s="142" t="s">
        <v>173</v>
      </c>
      <c r="C85" s="21" t="s">
        <v>28</v>
      </c>
      <c r="D85" s="21" t="s">
        <v>72</v>
      </c>
      <c r="E85" s="181" t="s">
        <v>87</v>
      </c>
      <c r="F85" s="296">
        <v>200</v>
      </c>
      <c r="G85" s="22">
        <v>11018.6</v>
      </c>
      <c r="H85" s="5"/>
    </row>
    <row r="86" spans="1:8" ht="32.25" thickBot="1" x14ac:dyDescent="0.3">
      <c r="A86" s="229" t="s">
        <v>250</v>
      </c>
      <c r="B86" s="297" t="s">
        <v>173</v>
      </c>
      <c r="C86" s="8" t="s">
        <v>28</v>
      </c>
      <c r="D86" s="8" t="s">
        <v>253</v>
      </c>
      <c r="E86" s="8"/>
      <c r="F86" s="298"/>
      <c r="G86" s="9">
        <f>G87</f>
        <v>1852.4972399999999</v>
      </c>
      <c r="H86" s="5"/>
    </row>
    <row r="87" spans="1:8" ht="31.5" x14ac:dyDescent="0.25">
      <c r="A87" s="292" t="s">
        <v>251</v>
      </c>
      <c r="B87" s="143" t="s">
        <v>173</v>
      </c>
      <c r="C87" s="299" t="s">
        <v>28</v>
      </c>
      <c r="D87" s="299" t="s">
        <v>253</v>
      </c>
      <c r="E87" s="299"/>
      <c r="F87" s="300"/>
      <c r="G87" s="301">
        <f>G88+G89</f>
        <v>1852.4972399999999</v>
      </c>
      <c r="H87" s="5"/>
    </row>
    <row r="88" spans="1:8" ht="31.5" x14ac:dyDescent="0.25">
      <c r="A88" s="293" t="s">
        <v>41</v>
      </c>
      <c r="B88" s="141" t="s">
        <v>173</v>
      </c>
      <c r="C88" s="228" t="s">
        <v>28</v>
      </c>
      <c r="D88" s="228" t="s">
        <v>253</v>
      </c>
      <c r="E88" s="228" t="s">
        <v>254</v>
      </c>
      <c r="F88" s="302">
        <v>200</v>
      </c>
      <c r="G88" s="250">
        <v>1785.127</v>
      </c>
      <c r="H88" s="5"/>
    </row>
    <row r="89" spans="1:8" ht="16.5" thickBot="1" x14ac:dyDescent="0.3">
      <c r="A89" s="294" t="s">
        <v>32</v>
      </c>
      <c r="B89" s="142" t="s">
        <v>173</v>
      </c>
      <c r="C89" s="343" t="s">
        <v>28</v>
      </c>
      <c r="D89" s="343" t="s">
        <v>253</v>
      </c>
      <c r="E89" s="343" t="s">
        <v>254</v>
      </c>
      <c r="F89" s="344">
        <v>800</v>
      </c>
      <c r="G89" s="345">
        <v>67.370239999999995</v>
      </c>
      <c r="H89" s="5"/>
    </row>
    <row r="90" spans="1:8" ht="19.5" thickBot="1" x14ac:dyDescent="0.35">
      <c r="A90" s="90" t="s">
        <v>88</v>
      </c>
      <c r="B90" s="145" t="s">
        <v>173</v>
      </c>
      <c r="C90" s="26"/>
      <c r="D90" s="26"/>
      <c r="E90" s="26"/>
      <c r="F90" s="26"/>
      <c r="G90" s="27">
        <f>G82+G86</f>
        <v>12871.097240000001</v>
      </c>
      <c r="H90" s="5"/>
    </row>
    <row r="91" spans="1:8" ht="18" customHeight="1" thickBot="1" x14ac:dyDescent="0.3">
      <c r="A91" s="346" t="s">
        <v>89</v>
      </c>
      <c r="B91" s="328" t="s">
        <v>173</v>
      </c>
      <c r="C91" s="329" t="s">
        <v>40</v>
      </c>
      <c r="D91" s="329"/>
      <c r="E91" s="329"/>
      <c r="F91" s="329"/>
      <c r="G91" s="347"/>
      <c r="H91" s="5"/>
    </row>
    <row r="92" spans="1:8" ht="19.5" thickBot="1" x14ac:dyDescent="0.35">
      <c r="A92" s="349" t="s">
        <v>183</v>
      </c>
      <c r="B92" s="133"/>
      <c r="C92" s="350" t="s">
        <v>40</v>
      </c>
      <c r="D92" s="351" t="s">
        <v>10</v>
      </c>
      <c r="E92" s="351"/>
      <c r="F92" s="351"/>
      <c r="G92" s="9">
        <f>G93</f>
        <v>200</v>
      </c>
      <c r="H92" s="5"/>
    </row>
    <row r="93" spans="1:8" ht="47.25" x14ac:dyDescent="0.25">
      <c r="A93" s="348" t="s">
        <v>185</v>
      </c>
      <c r="B93" s="138" t="s">
        <v>173</v>
      </c>
      <c r="C93" s="23" t="s">
        <v>40</v>
      </c>
      <c r="D93" s="23" t="s">
        <v>10</v>
      </c>
      <c r="E93" s="23" t="s">
        <v>184</v>
      </c>
      <c r="F93" s="23"/>
      <c r="G93" s="207">
        <f>G94</f>
        <v>200</v>
      </c>
      <c r="H93" s="5"/>
    </row>
    <row r="94" spans="1:8" ht="32.25" thickBot="1" x14ac:dyDescent="0.3">
      <c r="A94" s="188" t="s">
        <v>20</v>
      </c>
      <c r="B94" s="352" t="s">
        <v>173</v>
      </c>
      <c r="C94" s="21" t="s">
        <v>40</v>
      </c>
      <c r="D94" s="21" t="s">
        <v>10</v>
      </c>
      <c r="E94" s="21" t="s">
        <v>184</v>
      </c>
      <c r="F94" s="21" t="s">
        <v>80</v>
      </c>
      <c r="G94" s="353">
        <v>200</v>
      </c>
      <c r="H94" s="5"/>
    </row>
    <row r="95" spans="1:8" ht="16.5" thickBot="1" x14ac:dyDescent="0.3">
      <c r="A95" s="83" t="s">
        <v>90</v>
      </c>
      <c r="B95" s="137" t="s">
        <v>173</v>
      </c>
      <c r="C95" s="8" t="s">
        <v>40</v>
      </c>
      <c r="D95" s="8" t="s">
        <v>12</v>
      </c>
      <c r="E95" s="8"/>
      <c r="F95" s="8"/>
      <c r="G95" s="9">
        <f>G96</f>
        <v>1600</v>
      </c>
      <c r="H95" s="5"/>
    </row>
    <row r="96" spans="1:8" x14ac:dyDescent="0.25">
      <c r="A96" s="89" t="s">
        <v>91</v>
      </c>
      <c r="B96" s="143" t="s">
        <v>173</v>
      </c>
      <c r="C96" s="23" t="s">
        <v>40</v>
      </c>
      <c r="D96" s="23" t="s">
        <v>12</v>
      </c>
      <c r="E96" s="23" t="s">
        <v>202</v>
      </c>
      <c r="F96" s="23"/>
      <c r="G96" s="24">
        <f>G97+G98</f>
        <v>1600</v>
      </c>
      <c r="H96" s="5"/>
    </row>
    <row r="97" spans="1:8" ht="31.5" x14ac:dyDescent="0.25">
      <c r="A97" s="87" t="s">
        <v>20</v>
      </c>
      <c r="B97" s="141" t="s">
        <v>173</v>
      </c>
      <c r="C97" s="19" t="s">
        <v>40</v>
      </c>
      <c r="D97" s="19" t="s">
        <v>12</v>
      </c>
      <c r="E97" s="19" t="s">
        <v>203</v>
      </c>
      <c r="F97" s="19">
        <v>200</v>
      </c>
      <c r="G97" s="20">
        <v>1600</v>
      </c>
      <c r="H97" s="5"/>
    </row>
    <row r="98" spans="1:8" ht="48" thickBot="1" x14ac:dyDescent="0.3">
      <c r="A98" s="88" t="s">
        <v>212</v>
      </c>
      <c r="B98" s="142" t="s">
        <v>173</v>
      </c>
      <c r="C98" s="21" t="s">
        <v>40</v>
      </c>
      <c r="D98" s="21" t="s">
        <v>12</v>
      </c>
      <c r="E98" s="21" t="s">
        <v>203</v>
      </c>
      <c r="F98" s="21" t="s">
        <v>93</v>
      </c>
      <c r="G98" s="22"/>
      <c r="H98" s="5"/>
    </row>
    <row r="99" spans="1:8" ht="16.5" thickBot="1" x14ac:dyDescent="0.3">
      <c r="A99" s="83" t="s">
        <v>94</v>
      </c>
      <c r="B99" s="137" t="s">
        <v>173</v>
      </c>
      <c r="C99" s="8" t="s">
        <v>40</v>
      </c>
      <c r="D99" s="8" t="s">
        <v>22</v>
      </c>
      <c r="E99" s="8"/>
      <c r="F99" s="8"/>
      <c r="G99" s="9">
        <f>G100+G102+G107+G109+G111+G113</f>
        <v>164840.95000000001</v>
      </c>
      <c r="H99" s="5"/>
    </row>
    <row r="100" spans="1:8" x14ac:dyDescent="0.25">
      <c r="A100" s="89" t="s">
        <v>95</v>
      </c>
      <c r="B100" s="143" t="s">
        <v>173</v>
      </c>
      <c r="C100" s="23" t="s">
        <v>40</v>
      </c>
      <c r="D100" s="23" t="s">
        <v>22</v>
      </c>
      <c r="E100" s="23" t="s">
        <v>204</v>
      </c>
      <c r="F100" s="23"/>
      <c r="G100" s="24">
        <f>G101</f>
        <v>7000</v>
      </c>
      <c r="H100" s="5"/>
    </row>
    <row r="101" spans="1:8" ht="31.5" x14ac:dyDescent="0.25">
      <c r="A101" s="87" t="s">
        <v>20</v>
      </c>
      <c r="B101" s="141" t="s">
        <v>173</v>
      </c>
      <c r="C101" s="19" t="s">
        <v>40</v>
      </c>
      <c r="D101" s="19" t="s">
        <v>22</v>
      </c>
      <c r="E101" s="19" t="s">
        <v>204</v>
      </c>
      <c r="F101" s="19">
        <v>200</v>
      </c>
      <c r="G101" s="20">
        <v>7000</v>
      </c>
      <c r="H101" s="5"/>
    </row>
    <row r="102" spans="1:8" ht="47.25" x14ac:dyDescent="0.25">
      <c r="A102" s="270" t="s">
        <v>224</v>
      </c>
      <c r="B102" s="242" t="s">
        <v>228</v>
      </c>
      <c r="C102" s="243" t="s">
        <v>40</v>
      </c>
      <c r="D102" s="243" t="s">
        <v>22</v>
      </c>
      <c r="E102" s="244">
        <v>46</v>
      </c>
      <c r="F102" s="245"/>
      <c r="G102" s="271">
        <f>G103</f>
        <v>77477.100000000006</v>
      </c>
      <c r="H102" s="5"/>
    </row>
    <row r="103" spans="1:8" ht="31.5" x14ac:dyDescent="0.25">
      <c r="A103" s="272" t="s">
        <v>225</v>
      </c>
      <c r="B103" s="242" t="s">
        <v>228</v>
      </c>
      <c r="C103" s="243" t="s">
        <v>40</v>
      </c>
      <c r="D103" s="243" t="s">
        <v>22</v>
      </c>
      <c r="E103" s="244" t="s">
        <v>256</v>
      </c>
      <c r="F103" s="245"/>
      <c r="G103" s="265">
        <f>G104</f>
        <v>77477.100000000006</v>
      </c>
      <c r="H103" s="5"/>
    </row>
    <row r="104" spans="1:8" ht="47.25" x14ac:dyDescent="0.25">
      <c r="A104" s="270" t="s">
        <v>226</v>
      </c>
      <c r="B104" s="242" t="s">
        <v>228</v>
      </c>
      <c r="C104" s="243" t="s">
        <v>40</v>
      </c>
      <c r="D104" s="243" t="s">
        <v>22</v>
      </c>
      <c r="E104" s="244" t="s">
        <v>257</v>
      </c>
      <c r="F104" s="245"/>
      <c r="G104" s="265">
        <f>G105</f>
        <v>77477.100000000006</v>
      </c>
      <c r="H104" s="5"/>
    </row>
    <row r="105" spans="1:8" ht="31.5" x14ac:dyDescent="0.25">
      <c r="A105" s="273" t="s">
        <v>227</v>
      </c>
      <c r="B105" s="246" t="s">
        <v>228</v>
      </c>
      <c r="C105" s="247" t="s">
        <v>40</v>
      </c>
      <c r="D105" s="247" t="s">
        <v>22</v>
      </c>
      <c r="E105" s="304" t="s">
        <v>258</v>
      </c>
      <c r="F105" s="248"/>
      <c r="G105" s="271">
        <f>G106</f>
        <v>77477.100000000006</v>
      </c>
      <c r="H105" s="5"/>
    </row>
    <row r="106" spans="1:8" ht="47.25" x14ac:dyDescent="0.25">
      <c r="A106" s="238" t="s">
        <v>212</v>
      </c>
      <c r="B106" s="239" t="s">
        <v>228</v>
      </c>
      <c r="C106" s="240" t="s">
        <v>40</v>
      </c>
      <c r="D106" s="240" t="s">
        <v>22</v>
      </c>
      <c r="E106" s="241" t="s">
        <v>258</v>
      </c>
      <c r="F106" s="228" t="s">
        <v>80</v>
      </c>
      <c r="G106" s="338">
        <v>77477.100000000006</v>
      </c>
      <c r="H106" s="5"/>
    </row>
    <row r="107" spans="1:8" x14ac:dyDescent="0.25">
      <c r="A107" s="307" t="s">
        <v>259</v>
      </c>
      <c r="B107" s="306" t="s">
        <v>173</v>
      </c>
      <c r="C107" s="237" t="s">
        <v>40</v>
      </c>
      <c r="D107" s="237" t="s">
        <v>22</v>
      </c>
      <c r="E107" s="237" t="s">
        <v>260</v>
      </c>
      <c r="F107" s="237" t="s">
        <v>93</v>
      </c>
      <c r="G107" s="271">
        <f>G108</f>
        <v>20300</v>
      </c>
      <c r="H107" s="5"/>
    </row>
    <row r="108" spans="1:8" ht="31.5" x14ac:dyDescent="0.25">
      <c r="A108" s="261" t="s">
        <v>20</v>
      </c>
      <c r="B108" s="305" t="s">
        <v>173</v>
      </c>
      <c r="C108" s="228" t="s">
        <v>40</v>
      </c>
      <c r="D108" s="228" t="s">
        <v>22</v>
      </c>
      <c r="E108" s="228" t="s">
        <v>260</v>
      </c>
      <c r="F108" s="228" t="s">
        <v>93</v>
      </c>
      <c r="G108" s="250">
        <v>20300</v>
      </c>
      <c r="H108" s="5"/>
    </row>
    <row r="109" spans="1:8" x14ac:dyDescent="0.25">
      <c r="A109" s="85" t="s">
        <v>96</v>
      </c>
      <c r="B109" s="139" t="s">
        <v>173</v>
      </c>
      <c r="C109" s="13" t="s">
        <v>40</v>
      </c>
      <c r="D109" s="13" t="s">
        <v>22</v>
      </c>
      <c r="E109" s="13" t="s">
        <v>205</v>
      </c>
      <c r="F109" s="13"/>
      <c r="G109" s="14">
        <f>G110</f>
        <v>7100</v>
      </c>
      <c r="H109" s="5"/>
    </row>
    <row r="110" spans="1:8" ht="31.5" x14ac:dyDescent="0.25">
      <c r="A110" s="87" t="s">
        <v>20</v>
      </c>
      <c r="B110" s="141" t="s">
        <v>173</v>
      </c>
      <c r="C110" s="19" t="s">
        <v>40</v>
      </c>
      <c r="D110" s="19" t="s">
        <v>22</v>
      </c>
      <c r="E110" s="19" t="s">
        <v>205</v>
      </c>
      <c r="F110" s="19">
        <v>200</v>
      </c>
      <c r="G110" s="20">
        <v>7100</v>
      </c>
      <c r="H110" s="5"/>
    </row>
    <row r="111" spans="1:8" x14ac:dyDescent="0.25">
      <c r="A111" s="85" t="s">
        <v>97</v>
      </c>
      <c r="B111" s="139" t="s">
        <v>173</v>
      </c>
      <c r="C111" s="13" t="s">
        <v>40</v>
      </c>
      <c r="D111" s="13" t="s">
        <v>22</v>
      </c>
      <c r="E111" s="13" t="s">
        <v>206</v>
      </c>
      <c r="F111" s="13"/>
      <c r="G111" s="14">
        <f>G112</f>
        <v>104.95</v>
      </c>
      <c r="H111" s="5"/>
    </row>
    <row r="112" spans="1:8" ht="31.5" x14ac:dyDescent="0.25">
      <c r="A112" s="87" t="s">
        <v>19</v>
      </c>
      <c r="B112" s="141" t="s">
        <v>173</v>
      </c>
      <c r="C112" s="19" t="s">
        <v>40</v>
      </c>
      <c r="D112" s="19" t="s">
        <v>22</v>
      </c>
      <c r="E112" s="19" t="s">
        <v>206</v>
      </c>
      <c r="F112" s="19">
        <v>200</v>
      </c>
      <c r="G112" s="20">
        <v>104.95</v>
      </c>
      <c r="H112" s="5"/>
    </row>
    <row r="113" spans="1:8" ht="31.9" customHeight="1" x14ac:dyDescent="0.25">
      <c r="A113" s="85" t="s">
        <v>98</v>
      </c>
      <c r="B113" s="139" t="s">
        <v>173</v>
      </c>
      <c r="C113" s="13" t="s">
        <v>40</v>
      </c>
      <c r="D113" s="13" t="s">
        <v>22</v>
      </c>
      <c r="E113" s="13" t="s">
        <v>207</v>
      </c>
      <c r="F113" s="13"/>
      <c r="G113" s="14">
        <f>G114</f>
        <v>52858.9</v>
      </c>
      <c r="H113" s="5"/>
    </row>
    <row r="114" spans="1:8" ht="32.25" thickBot="1" x14ac:dyDescent="0.3">
      <c r="A114" s="88" t="s">
        <v>20</v>
      </c>
      <c r="B114" s="142" t="s">
        <v>173</v>
      </c>
      <c r="C114" s="21" t="s">
        <v>40</v>
      </c>
      <c r="D114" s="21" t="s">
        <v>22</v>
      </c>
      <c r="E114" s="21" t="s">
        <v>207</v>
      </c>
      <c r="F114" s="21">
        <v>200</v>
      </c>
      <c r="G114" s="22">
        <v>52858.9</v>
      </c>
      <c r="H114" s="5"/>
    </row>
    <row r="115" spans="1:8" ht="32.25" thickBot="1" x14ac:dyDescent="0.3">
      <c r="A115" s="83" t="s">
        <v>99</v>
      </c>
      <c r="B115" s="137" t="s">
        <v>173</v>
      </c>
      <c r="C115" s="8" t="s">
        <v>40</v>
      </c>
      <c r="D115" s="8" t="s">
        <v>40</v>
      </c>
      <c r="E115" s="8"/>
      <c r="F115" s="8"/>
      <c r="G115" s="9">
        <f>G116+G120+G122</f>
        <v>16737.773639999999</v>
      </c>
      <c r="H115" s="5"/>
    </row>
    <row r="116" spans="1:8" ht="31.5" x14ac:dyDescent="0.25">
      <c r="A116" s="84" t="s">
        <v>33</v>
      </c>
      <c r="B116" s="138" t="s">
        <v>173</v>
      </c>
      <c r="C116" s="10" t="s">
        <v>40</v>
      </c>
      <c r="D116" s="10" t="s">
        <v>40</v>
      </c>
      <c r="E116" s="10" t="s">
        <v>68</v>
      </c>
      <c r="F116" s="10"/>
      <c r="G116" s="11">
        <f>G117</f>
        <v>5475.8736399999998</v>
      </c>
      <c r="H116" s="5"/>
    </row>
    <row r="117" spans="1:8" ht="47.25" x14ac:dyDescent="0.25">
      <c r="A117" s="86" t="s">
        <v>100</v>
      </c>
      <c r="B117" s="140" t="s">
        <v>173</v>
      </c>
      <c r="C117" s="16" t="s">
        <v>40</v>
      </c>
      <c r="D117" s="16" t="s">
        <v>40</v>
      </c>
      <c r="E117" s="16" t="s">
        <v>52</v>
      </c>
      <c r="F117" s="16"/>
      <c r="G117" s="17">
        <f>G118+G119</f>
        <v>5475.8736399999998</v>
      </c>
      <c r="H117" s="5"/>
    </row>
    <row r="118" spans="1:8" ht="50.25" customHeight="1" x14ac:dyDescent="0.25">
      <c r="A118" s="87" t="s">
        <v>26</v>
      </c>
      <c r="B118" s="141" t="s">
        <v>173</v>
      </c>
      <c r="C118" s="19" t="s">
        <v>40</v>
      </c>
      <c r="D118" s="19" t="s">
        <v>40</v>
      </c>
      <c r="E118" s="19" t="s">
        <v>52</v>
      </c>
      <c r="F118" s="19">
        <v>100</v>
      </c>
      <c r="G118" s="20">
        <v>5230.9378399999996</v>
      </c>
      <c r="H118" s="5"/>
    </row>
    <row r="119" spans="1:8" ht="31.5" x14ac:dyDescent="0.25">
      <c r="A119" s="87" t="s">
        <v>20</v>
      </c>
      <c r="B119" s="141" t="s">
        <v>173</v>
      </c>
      <c r="C119" s="19" t="s">
        <v>40</v>
      </c>
      <c r="D119" s="19" t="s">
        <v>40</v>
      </c>
      <c r="E119" s="19" t="s">
        <v>52</v>
      </c>
      <c r="F119" s="19">
        <v>200</v>
      </c>
      <c r="G119" s="20">
        <v>244.9358</v>
      </c>
      <c r="H119" s="5"/>
    </row>
    <row r="120" spans="1:8" s="227" customFormat="1" x14ac:dyDescent="0.25">
      <c r="A120" s="308" t="s">
        <v>261</v>
      </c>
      <c r="B120" s="288" t="s">
        <v>173</v>
      </c>
      <c r="C120" s="237" t="s">
        <v>40</v>
      </c>
      <c r="D120" s="237" t="s">
        <v>40</v>
      </c>
      <c r="E120" s="312" t="s">
        <v>262</v>
      </c>
      <c r="F120" s="237"/>
      <c r="G120" s="265">
        <f>G121</f>
        <v>10511.9</v>
      </c>
      <c r="H120" s="262"/>
    </row>
    <row r="121" spans="1:8" s="227" customFormat="1" ht="47.25" x14ac:dyDescent="0.25">
      <c r="A121" s="309" t="s">
        <v>212</v>
      </c>
      <c r="B121" s="288" t="s">
        <v>173</v>
      </c>
      <c r="C121" s="228" t="s">
        <v>40</v>
      </c>
      <c r="D121" s="228" t="s">
        <v>40</v>
      </c>
      <c r="E121" s="313" t="s">
        <v>262</v>
      </c>
      <c r="F121" s="228" t="s">
        <v>93</v>
      </c>
      <c r="G121" s="250">
        <v>10511.9</v>
      </c>
      <c r="H121" s="262"/>
    </row>
    <row r="122" spans="1:8" s="227" customFormat="1" ht="32.25" thickBot="1" x14ac:dyDescent="0.3">
      <c r="A122" s="261" t="s">
        <v>20</v>
      </c>
      <c r="B122" s="288" t="s">
        <v>173</v>
      </c>
      <c r="C122" s="310" t="s">
        <v>10</v>
      </c>
      <c r="D122" s="310" t="s">
        <v>40</v>
      </c>
      <c r="E122" s="313" t="s">
        <v>262</v>
      </c>
      <c r="F122" s="310" t="s">
        <v>80</v>
      </c>
      <c r="G122" s="311">
        <v>750</v>
      </c>
      <c r="H122" s="262"/>
    </row>
    <row r="123" spans="1:8" ht="19.5" thickBot="1" x14ac:dyDescent="0.35">
      <c r="A123" s="90" t="s">
        <v>101</v>
      </c>
      <c r="B123" s="145" t="s">
        <v>173</v>
      </c>
      <c r="C123" s="26"/>
      <c r="D123" s="26"/>
      <c r="E123" s="26"/>
      <c r="F123" s="26"/>
      <c r="G123" s="336">
        <f>G92+G95+G99+G115</f>
        <v>183378.72364000001</v>
      </c>
      <c r="H123" s="5"/>
    </row>
    <row r="124" spans="1:8" ht="19.5" thickBot="1" x14ac:dyDescent="0.35">
      <c r="A124" s="82" t="s">
        <v>102</v>
      </c>
      <c r="B124" s="130" t="s">
        <v>173</v>
      </c>
      <c r="C124" s="36" t="s">
        <v>73</v>
      </c>
      <c r="D124" s="36"/>
      <c r="E124" s="36"/>
      <c r="F124" s="36"/>
      <c r="G124" s="37"/>
      <c r="H124" s="5"/>
    </row>
    <row r="125" spans="1:8" ht="16.5" thickBot="1" x14ac:dyDescent="0.3">
      <c r="A125" s="83" t="s">
        <v>118</v>
      </c>
      <c r="B125" s="355" t="s">
        <v>173</v>
      </c>
      <c r="C125" s="8" t="s">
        <v>73</v>
      </c>
      <c r="D125" s="8" t="s">
        <v>73</v>
      </c>
      <c r="E125" s="8"/>
      <c r="F125" s="8"/>
      <c r="G125" s="9">
        <f>G126</f>
        <v>500</v>
      </c>
      <c r="H125" s="5"/>
    </row>
    <row r="126" spans="1:8" x14ac:dyDescent="0.25">
      <c r="A126" s="89" t="s">
        <v>119</v>
      </c>
      <c r="B126" s="354" t="s">
        <v>173</v>
      </c>
      <c r="C126" s="23" t="s">
        <v>73</v>
      </c>
      <c r="D126" s="23" t="s">
        <v>73</v>
      </c>
      <c r="E126" s="23" t="s">
        <v>120</v>
      </c>
      <c r="F126" s="23"/>
      <c r="G126" s="24">
        <f>G127+G128</f>
        <v>500</v>
      </c>
      <c r="H126" s="5"/>
    </row>
    <row r="127" spans="1:8" ht="94.5" x14ac:dyDescent="0.25">
      <c r="A127" s="87" t="s">
        <v>26</v>
      </c>
      <c r="B127" s="122" t="s">
        <v>173</v>
      </c>
      <c r="C127" s="19" t="s">
        <v>73</v>
      </c>
      <c r="D127" s="19" t="s">
        <v>73</v>
      </c>
      <c r="E127" s="19" t="s">
        <v>120</v>
      </c>
      <c r="F127" s="201" t="s">
        <v>108</v>
      </c>
      <c r="G127" s="202">
        <v>53.5</v>
      </c>
      <c r="H127" s="5"/>
    </row>
    <row r="128" spans="1:8" ht="32.25" thickBot="1" x14ac:dyDescent="0.3">
      <c r="A128" s="87" t="s">
        <v>20</v>
      </c>
      <c r="B128" s="122" t="s">
        <v>173</v>
      </c>
      <c r="C128" s="19" t="s">
        <v>73</v>
      </c>
      <c r="D128" s="19" t="s">
        <v>73</v>
      </c>
      <c r="E128" s="19" t="s">
        <v>120</v>
      </c>
      <c r="F128" s="19" t="s">
        <v>80</v>
      </c>
      <c r="G128" s="20">
        <v>446.5</v>
      </c>
      <c r="H128" s="5"/>
    </row>
    <row r="129" spans="1:8" ht="16.5" thickBot="1" x14ac:dyDescent="0.3">
      <c r="A129" s="83" t="s">
        <v>122</v>
      </c>
      <c r="B129" s="137" t="s">
        <v>173</v>
      </c>
      <c r="C129" s="8" t="s">
        <v>73</v>
      </c>
      <c r="D129" s="8" t="s">
        <v>72</v>
      </c>
      <c r="E129" s="8"/>
      <c r="F129" s="8"/>
      <c r="G129" s="9">
        <f>G130</f>
        <v>1122</v>
      </c>
      <c r="H129" s="5"/>
    </row>
    <row r="130" spans="1:8" ht="31.5" x14ac:dyDescent="0.25">
      <c r="A130" s="12" t="s">
        <v>33</v>
      </c>
      <c r="B130" s="149" t="s">
        <v>173</v>
      </c>
      <c r="C130" s="13" t="s">
        <v>73</v>
      </c>
      <c r="D130" s="13" t="s">
        <v>72</v>
      </c>
      <c r="E130" s="13">
        <v>99</v>
      </c>
      <c r="F130" s="13"/>
      <c r="G130" s="14">
        <f>G131</f>
        <v>1122</v>
      </c>
      <c r="H130" s="5"/>
    </row>
    <row r="131" spans="1:8" x14ac:dyDescent="0.25">
      <c r="A131" s="12" t="s">
        <v>34</v>
      </c>
      <c r="B131" s="149" t="s">
        <v>173</v>
      </c>
      <c r="C131" s="13" t="s">
        <v>73</v>
      </c>
      <c r="D131" s="13" t="s">
        <v>72</v>
      </c>
      <c r="E131" s="13" t="s">
        <v>35</v>
      </c>
      <c r="F131" s="13"/>
      <c r="G131" s="14">
        <f>G132</f>
        <v>1122</v>
      </c>
      <c r="H131" s="5"/>
    </row>
    <row r="132" spans="1:8" ht="63" x14ac:dyDescent="0.25">
      <c r="A132" s="15" t="s">
        <v>168</v>
      </c>
      <c r="B132" s="150" t="s">
        <v>173</v>
      </c>
      <c r="C132" s="16" t="s">
        <v>73</v>
      </c>
      <c r="D132" s="16" t="s">
        <v>72</v>
      </c>
      <c r="E132" s="16" t="s">
        <v>169</v>
      </c>
      <c r="F132" s="16"/>
      <c r="G132" s="17">
        <f>G133+G134</f>
        <v>1122</v>
      </c>
      <c r="H132" s="5"/>
    </row>
    <row r="133" spans="1:8" ht="94.5" x14ac:dyDescent="0.25">
      <c r="A133" s="18" t="s">
        <v>26</v>
      </c>
      <c r="B133" s="151" t="s">
        <v>173</v>
      </c>
      <c r="C133" s="19" t="s">
        <v>73</v>
      </c>
      <c r="D133" s="19" t="s">
        <v>72</v>
      </c>
      <c r="E133" s="19" t="s">
        <v>169</v>
      </c>
      <c r="F133" s="19">
        <v>100</v>
      </c>
      <c r="G133" s="20">
        <v>1085.3</v>
      </c>
      <c r="H133" s="5"/>
    </row>
    <row r="134" spans="1:8" ht="32.25" thickBot="1" x14ac:dyDescent="0.3">
      <c r="A134" s="18" t="s">
        <v>20</v>
      </c>
      <c r="B134" s="151" t="s">
        <v>173</v>
      </c>
      <c r="C134" s="19" t="s">
        <v>73</v>
      </c>
      <c r="D134" s="19" t="s">
        <v>72</v>
      </c>
      <c r="E134" s="19" t="s">
        <v>169</v>
      </c>
      <c r="F134" s="19">
        <v>200</v>
      </c>
      <c r="G134" s="20">
        <v>36.700000000000003</v>
      </c>
      <c r="H134" s="5"/>
    </row>
    <row r="135" spans="1:8" ht="19.5" thickBot="1" x14ac:dyDescent="0.35">
      <c r="A135" s="90" t="s">
        <v>124</v>
      </c>
      <c r="B135" s="145" t="s">
        <v>173</v>
      </c>
      <c r="C135" s="26"/>
      <c r="D135" s="26"/>
      <c r="E135" s="26"/>
      <c r="F135" s="26"/>
      <c r="G135" s="27">
        <f>G125+G129</f>
        <v>1622</v>
      </c>
      <c r="H135" s="5"/>
    </row>
    <row r="136" spans="1:8" ht="19.5" thickBot="1" x14ac:dyDescent="0.35">
      <c r="A136" s="82" t="s">
        <v>125</v>
      </c>
      <c r="B136" s="130" t="s">
        <v>173</v>
      </c>
      <c r="C136" s="36" t="s">
        <v>126</v>
      </c>
      <c r="D136" s="36"/>
      <c r="E136" s="36"/>
      <c r="F136" s="36"/>
      <c r="G136" s="40"/>
      <c r="H136" s="5"/>
    </row>
    <row r="137" spans="1:8" ht="50.25" customHeight="1" x14ac:dyDescent="0.25">
      <c r="A137" s="103" t="s">
        <v>135</v>
      </c>
      <c r="B137" s="152" t="s">
        <v>173</v>
      </c>
      <c r="C137" s="74" t="s">
        <v>126</v>
      </c>
      <c r="D137" s="74" t="s">
        <v>28</v>
      </c>
      <c r="E137" s="74"/>
      <c r="F137" s="74"/>
      <c r="G137" s="115">
        <f>G138+G141</f>
        <v>3257.5116699999999</v>
      </c>
      <c r="H137" s="5"/>
    </row>
    <row r="138" spans="1:8" ht="34.15" customHeight="1" x14ac:dyDescent="0.25">
      <c r="A138" s="86" t="s">
        <v>136</v>
      </c>
      <c r="B138" s="140" t="s">
        <v>173</v>
      </c>
      <c r="C138" s="16" t="s">
        <v>126</v>
      </c>
      <c r="D138" s="16" t="s">
        <v>28</v>
      </c>
      <c r="E138" s="16" t="s">
        <v>137</v>
      </c>
      <c r="F138" s="16"/>
      <c r="G138" s="17">
        <f>G139+G140</f>
        <v>2557.5116699999999</v>
      </c>
      <c r="H138" s="5"/>
    </row>
    <row r="139" spans="1:8" ht="94.5" x14ac:dyDescent="0.25">
      <c r="A139" s="87" t="s">
        <v>26</v>
      </c>
      <c r="B139" s="141" t="s">
        <v>173</v>
      </c>
      <c r="C139" s="19" t="s">
        <v>126</v>
      </c>
      <c r="D139" s="19" t="s">
        <v>28</v>
      </c>
      <c r="E139" s="19" t="s">
        <v>137</v>
      </c>
      <c r="F139" s="19">
        <v>100</v>
      </c>
      <c r="G139" s="20">
        <v>2195.7826700000001</v>
      </c>
      <c r="H139" s="5"/>
    </row>
    <row r="140" spans="1:8" ht="31.5" x14ac:dyDescent="0.25">
      <c r="A140" s="87" t="s">
        <v>20</v>
      </c>
      <c r="B140" s="141" t="s">
        <v>173</v>
      </c>
      <c r="C140" s="19" t="s">
        <v>126</v>
      </c>
      <c r="D140" s="19" t="s">
        <v>28</v>
      </c>
      <c r="E140" s="19" t="s">
        <v>137</v>
      </c>
      <c r="F140" s="19">
        <v>200</v>
      </c>
      <c r="G140" s="20">
        <v>361.72899999999998</v>
      </c>
      <c r="H140" s="5"/>
    </row>
    <row r="141" spans="1:8" ht="31.5" x14ac:dyDescent="0.25">
      <c r="A141" s="86" t="s">
        <v>138</v>
      </c>
      <c r="B141" s="140" t="s">
        <v>173</v>
      </c>
      <c r="C141" s="16" t="s">
        <v>126</v>
      </c>
      <c r="D141" s="16" t="s">
        <v>28</v>
      </c>
      <c r="E141" s="16" t="s">
        <v>208</v>
      </c>
      <c r="F141" s="16"/>
      <c r="G141" s="17">
        <f>G142</f>
        <v>700</v>
      </c>
      <c r="H141" s="5"/>
    </row>
    <row r="142" spans="1:8" ht="32.25" thickBot="1" x14ac:dyDescent="0.3">
      <c r="A142" s="88" t="s">
        <v>20</v>
      </c>
      <c r="B142" s="142" t="s">
        <v>173</v>
      </c>
      <c r="C142" s="21" t="s">
        <v>126</v>
      </c>
      <c r="D142" s="21" t="s">
        <v>28</v>
      </c>
      <c r="E142" s="19" t="s">
        <v>208</v>
      </c>
      <c r="F142" s="21">
        <v>200</v>
      </c>
      <c r="G142" s="22">
        <v>700</v>
      </c>
      <c r="H142" s="5"/>
    </row>
    <row r="143" spans="1:8" ht="19.5" thickBot="1" x14ac:dyDescent="0.35">
      <c r="A143" s="90" t="s">
        <v>139</v>
      </c>
      <c r="B143" s="145" t="s">
        <v>173</v>
      </c>
      <c r="C143" s="26"/>
      <c r="D143" s="26"/>
      <c r="E143" s="26"/>
      <c r="F143" s="26"/>
      <c r="G143" s="27">
        <f>G137</f>
        <v>3257.5116699999999</v>
      </c>
      <c r="H143" s="5"/>
    </row>
    <row r="144" spans="1:8" s="227" customFormat="1" ht="19.5" thickBot="1" x14ac:dyDescent="0.35">
      <c r="A144" s="357" t="s">
        <v>263</v>
      </c>
      <c r="B144" s="315" t="s">
        <v>173</v>
      </c>
      <c r="C144" s="358" t="s">
        <v>72</v>
      </c>
      <c r="D144" s="358"/>
      <c r="E144" s="358"/>
      <c r="F144" s="358"/>
      <c r="G144" s="359"/>
      <c r="H144" s="262"/>
    </row>
    <row r="145" spans="1:11" s="227" customFormat="1" ht="16.5" thickBot="1" x14ac:dyDescent="0.3">
      <c r="A145" s="317" t="s">
        <v>264</v>
      </c>
      <c r="B145" s="323" t="s">
        <v>173</v>
      </c>
      <c r="C145" s="318" t="s">
        <v>72</v>
      </c>
      <c r="D145" s="318" t="s">
        <v>72</v>
      </c>
      <c r="E145" s="318"/>
      <c r="F145" s="318"/>
      <c r="G145" s="319">
        <f>G146</f>
        <v>105000</v>
      </c>
      <c r="H145" s="262"/>
    </row>
    <row r="146" spans="1:11" s="227" customFormat="1" ht="48" thickBot="1" x14ac:dyDescent="0.3">
      <c r="A146" s="360" t="s">
        <v>92</v>
      </c>
      <c r="B146" s="316"/>
      <c r="C146" s="361" t="s">
        <v>72</v>
      </c>
      <c r="D146" s="361" t="s">
        <v>72</v>
      </c>
      <c r="E146" s="361" t="s">
        <v>265</v>
      </c>
      <c r="F146" s="361" t="s">
        <v>93</v>
      </c>
      <c r="G146" s="362">
        <v>105000</v>
      </c>
      <c r="H146" s="262"/>
    </row>
    <row r="147" spans="1:11" ht="19.5" thickBot="1" x14ac:dyDescent="0.35">
      <c r="A147" s="90" t="s">
        <v>266</v>
      </c>
      <c r="B147" s="145"/>
      <c r="C147" s="26"/>
      <c r="D147" s="26"/>
      <c r="E147" s="26"/>
      <c r="F147" s="26"/>
      <c r="G147" s="27">
        <f>G145</f>
        <v>105000</v>
      </c>
      <c r="H147" s="5"/>
    </row>
    <row r="148" spans="1:11" ht="19.5" thickBot="1" x14ac:dyDescent="0.35">
      <c r="A148" s="82" t="s">
        <v>140</v>
      </c>
      <c r="B148" s="130" t="s">
        <v>173</v>
      </c>
      <c r="C148" s="36">
        <v>10</v>
      </c>
      <c r="D148" s="36"/>
      <c r="E148" s="36"/>
      <c r="F148" s="36"/>
      <c r="G148" s="37"/>
      <c r="H148" s="5"/>
    </row>
    <row r="149" spans="1:11" ht="16.5" thickBot="1" x14ac:dyDescent="0.3">
      <c r="A149" s="83" t="s">
        <v>142</v>
      </c>
      <c r="B149" s="137" t="s">
        <v>173</v>
      </c>
      <c r="C149" s="8">
        <v>10</v>
      </c>
      <c r="D149" s="8" t="s">
        <v>28</v>
      </c>
      <c r="E149" s="8"/>
      <c r="F149" s="8"/>
      <c r="G149" s="9">
        <f>G150</f>
        <v>38065.931620000003</v>
      </c>
      <c r="H149" s="5"/>
    </row>
    <row r="150" spans="1:11" x14ac:dyDescent="0.25">
      <c r="A150" s="184" t="s">
        <v>141</v>
      </c>
      <c r="B150" s="153" t="s">
        <v>173</v>
      </c>
      <c r="C150" s="50">
        <v>10</v>
      </c>
      <c r="D150" s="50" t="s">
        <v>28</v>
      </c>
      <c r="E150" s="19"/>
      <c r="F150" s="50"/>
      <c r="G150" s="51">
        <f>G151+G154+G156+G158+G160</f>
        <v>38065.931620000003</v>
      </c>
      <c r="H150" s="5"/>
    </row>
    <row r="151" spans="1:11" ht="126" x14ac:dyDescent="0.25">
      <c r="A151" s="185" t="s">
        <v>186</v>
      </c>
      <c r="B151" s="138" t="s">
        <v>173</v>
      </c>
      <c r="C151" s="190" t="s">
        <v>146</v>
      </c>
      <c r="D151" s="190" t="s">
        <v>28</v>
      </c>
      <c r="E151" s="190" t="s">
        <v>191</v>
      </c>
      <c r="F151" s="190"/>
      <c r="G151" s="191">
        <f>G152+G153</f>
        <v>14155.7</v>
      </c>
      <c r="H151" s="5"/>
    </row>
    <row r="152" spans="1:11" ht="46.9" customHeight="1" x14ac:dyDescent="0.25">
      <c r="A152" s="106" t="s">
        <v>20</v>
      </c>
      <c r="B152" s="195" t="s">
        <v>173</v>
      </c>
      <c r="C152" s="192" t="s">
        <v>146</v>
      </c>
      <c r="D152" s="192" t="s">
        <v>28</v>
      </c>
      <c r="E152" s="192" t="s">
        <v>191</v>
      </c>
      <c r="F152" s="192" t="s">
        <v>80</v>
      </c>
      <c r="G152" s="249">
        <v>244</v>
      </c>
      <c r="H152" s="335"/>
      <c r="I152" s="335"/>
      <c r="J152" s="335"/>
      <c r="K152" s="335"/>
    </row>
    <row r="153" spans="1:11" x14ac:dyDescent="0.25">
      <c r="A153" s="186" t="s">
        <v>187</v>
      </c>
      <c r="B153" s="195" t="s">
        <v>173</v>
      </c>
      <c r="C153" s="192" t="s">
        <v>146</v>
      </c>
      <c r="D153" s="192" t="s">
        <v>28</v>
      </c>
      <c r="E153" s="192" t="s">
        <v>191</v>
      </c>
      <c r="F153" s="192" t="s">
        <v>192</v>
      </c>
      <c r="G153" s="249">
        <v>13911.7</v>
      </c>
      <c r="H153" s="335"/>
      <c r="I153" s="335"/>
      <c r="J153" s="335"/>
      <c r="K153" s="335"/>
    </row>
    <row r="154" spans="1:11" ht="63" x14ac:dyDescent="0.25">
      <c r="A154" s="185" t="s">
        <v>211</v>
      </c>
      <c r="B154" s="143" t="s">
        <v>173</v>
      </c>
      <c r="C154" s="190" t="s">
        <v>146</v>
      </c>
      <c r="D154" s="190" t="s">
        <v>28</v>
      </c>
      <c r="E154" s="190" t="s">
        <v>193</v>
      </c>
      <c r="F154" s="190"/>
      <c r="G154" s="191">
        <f>G155</f>
        <v>301.66361999999998</v>
      </c>
      <c r="H154" s="5"/>
    </row>
    <row r="155" spans="1:11" x14ac:dyDescent="0.25">
      <c r="A155" s="186" t="s">
        <v>188</v>
      </c>
      <c r="B155" s="195" t="s">
        <v>173</v>
      </c>
      <c r="C155" s="192" t="s">
        <v>146</v>
      </c>
      <c r="D155" s="192" t="s">
        <v>28</v>
      </c>
      <c r="E155" s="192" t="s">
        <v>193</v>
      </c>
      <c r="F155" s="192" t="s">
        <v>192</v>
      </c>
      <c r="G155" s="193">
        <v>301.66361999999998</v>
      </c>
      <c r="H155" s="5"/>
    </row>
    <row r="156" spans="1:11" ht="63" x14ac:dyDescent="0.25">
      <c r="A156" s="187" t="s">
        <v>189</v>
      </c>
      <c r="B156" s="143" t="s">
        <v>173</v>
      </c>
      <c r="C156" s="190" t="s">
        <v>146</v>
      </c>
      <c r="D156" s="190" t="s">
        <v>28</v>
      </c>
      <c r="E156" s="190" t="s">
        <v>194</v>
      </c>
      <c r="F156" s="190"/>
      <c r="G156" s="191">
        <f>G157</f>
        <v>7444.5770000000002</v>
      </c>
      <c r="H156" s="5"/>
    </row>
    <row r="157" spans="1:11" x14ac:dyDescent="0.25">
      <c r="A157" s="186" t="s">
        <v>187</v>
      </c>
      <c r="B157" s="195" t="s">
        <v>173</v>
      </c>
      <c r="C157" s="192" t="s">
        <v>146</v>
      </c>
      <c r="D157" s="192" t="s">
        <v>28</v>
      </c>
      <c r="E157" s="192" t="s">
        <v>194</v>
      </c>
      <c r="F157" s="192" t="s">
        <v>192</v>
      </c>
      <c r="G157" s="193">
        <v>7444.5770000000002</v>
      </c>
      <c r="H157" s="5"/>
    </row>
    <row r="158" spans="1:11" ht="98.45" customHeight="1" x14ac:dyDescent="0.25">
      <c r="A158" s="15" t="s">
        <v>143</v>
      </c>
      <c r="B158" s="143" t="s">
        <v>173</v>
      </c>
      <c r="C158" s="16" t="s">
        <v>146</v>
      </c>
      <c r="D158" s="16" t="s">
        <v>28</v>
      </c>
      <c r="E158" s="237" t="s">
        <v>144</v>
      </c>
      <c r="F158" s="16" t="s">
        <v>18</v>
      </c>
      <c r="G158" s="17">
        <f>G159</f>
        <v>15863.991</v>
      </c>
      <c r="H158" s="5"/>
    </row>
    <row r="159" spans="1:11" ht="47.25" x14ac:dyDescent="0.25">
      <c r="A159" s="188" t="s">
        <v>92</v>
      </c>
      <c r="B159" s="195" t="s">
        <v>173</v>
      </c>
      <c r="C159" s="21" t="s">
        <v>146</v>
      </c>
      <c r="D159" s="21" t="s">
        <v>28</v>
      </c>
      <c r="E159" s="228" t="s">
        <v>144</v>
      </c>
      <c r="F159" s="21" t="s">
        <v>93</v>
      </c>
      <c r="G159" s="22">
        <v>15863.991</v>
      </c>
      <c r="H159" s="5"/>
    </row>
    <row r="160" spans="1:11" ht="126" x14ac:dyDescent="0.25">
      <c r="A160" s="189" t="s">
        <v>190</v>
      </c>
      <c r="B160" s="143" t="s">
        <v>173</v>
      </c>
      <c r="C160" s="181" t="s">
        <v>146</v>
      </c>
      <c r="D160" s="181" t="s">
        <v>28</v>
      </c>
      <c r="E160" s="181" t="s">
        <v>195</v>
      </c>
      <c r="F160" s="181" t="s">
        <v>18</v>
      </c>
      <c r="G160" s="194">
        <f>G161</f>
        <v>300</v>
      </c>
      <c r="H160" s="5"/>
    </row>
    <row r="161" spans="1:8" ht="16.5" thickBot="1" x14ac:dyDescent="0.3">
      <c r="A161" s="107" t="s">
        <v>188</v>
      </c>
      <c r="B161" s="195" t="s">
        <v>173</v>
      </c>
      <c r="C161" s="21" t="s">
        <v>146</v>
      </c>
      <c r="D161" s="21" t="s">
        <v>28</v>
      </c>
      <c r="E161" s="21" t="s">
        <v>195</v>
      </c>
      <c r="F161" s="181" t="s">
        <v>192</v>
      </c>
      <c r="G161" s="274">
        <v>300</v>
      </c>
      <c r="H161" s="5"/>
    </row>
    <row r="162" spans="1:8" ht="19.5" thickBot="1" x14ac:dyDescent="0.35">
      <c r="A162" s="90" t="s">
        <v>148</v>
      </c>
      <c r="B162" s="145" t="s">
        <v>173</v>
      </c>
      <c r="C162" s="52"/>
      <c r="D162" s="52"/>
      <c r="E162" s="52"/>
      <c r="F162" s="52"/>
      <c r="G162" s="27">
        <f>G149</f>
        <v>38065.931620000003</v>
      </c>
      <c r="H162" s="5"/>
    </row>
    <row r="163" spans="1:8" ht="19.5" thickBot="1" x14ac:dyDescent="0.35">
      <c r="A163" s="93" t="s">
        <v>149</v>
      </c>
      <c r="B163" s="131" t="s">
        <v>173</v>
      </c>
      <c r="C163" s="53">
        <v>11</v>
      </c>
      <c r="D163" s="53"/>
      <c r="E163" s="53"/>
      <c r="F163" s="53"/>
      <c r="G163" s="54"/>
      <c r="H163" s="5"/>
    </row>
    <row r="164" spans="1:8" ht="16.5" thickBot="1" x14ac:dyDescent="0.3">
      <c r="A164" s="83" t="s">
        <v>150</v>
      </c>
      <c r="B164" s="137" t="s">
        <v>173</v>
      </c>
      <c r="C164" s="8">
        <v>11</v>
      </c>
      <c r="D164" s="8" t="s">
        <v>10</v>
      </c>
      <c r="E164" s="8"/>
      <c r="F164" s="8"/>
      <c r="G164" s="9">
        <f>G165</f>
        <v>700</v>
      </c>
      <c r="H164" s="5"/>
    </row>
    <row r="165" spans="1:8" ht="31.5" x14ac:dyDescent="0.25">
      <c r="A165" s="89" t="s">
        <v>151</v>
      </c>
      <c r="B165" s="143" t="s">
        <v>173</v>
      </c>
      <c r="C165" s="23">
        <v>11</v>
      </c>
      <c r="D165" s="23" t="s">
        <v>10</v>
      </c>
      <c r="E165" s="190" t="s">
        <v>209</v>
      </c>
      <c r="F165" s="23"/>
      <c r="G165" s="24">
        <f>G166+G167</f>
        <v>700</v>
      </c>
      <c r="H165" s="5"/>
    </row>
    <row r="166" spans="1:8" ht="94.5" x14ac:dyDescent="0.25">
      <c r="A166" s="87" t="s">
        <v>26</v>
      </c>
      <c r="B166" s="142" t="s">
        <v>173</v>
      </c>
      <c r="C166" s="21">
        <v>11</v>
      </c>
      <c r="D166" s="21" t="s">
        <v>10</v>
      </c>
      <c r="E166" s="78" t="s">
        <v>209</v>
      </c>
      <c r="F166" s="21" t="s">
        <v>108</v>
      </c>
      <c r="G166" s="203">
        <v>497.1</v>
      </c>
      <c r="H166" s="5"/>
    </row>
    <row r="167" spans="1:8" ht="32.25" thickBot="1" x14ac:dyDescent="0.3">
      <c r="A167" s="88" t="s">
        <v>20</v>
      </c>
      <c r="B167" s="142" t="s">
        <v>173</v>
      </c>
      <c r="C167" s="21">
        <v>11</v>
      </c>
      <c r="D167" s="21" t="s">
        <v>10</v>
      </c>
      <c r="E167" s="78" t="s">
        <v>209</v>
      </c>
      <c r="F167" s="21">
        <v>200</v>
      </c>
      <c r="G167" s="22">
        <v>202.9</v>
      </c>
      <c r="H167" s="5"/>
    </row>
    <row r="168" spans="1:8" ht="19.5" thickBot="1" x14ac:dyDescent="0.35">
      <c r="A168" s="94" t="s">
        <v>152</v>
      </c>
      <c r="B168" s="154" t="s">
        <v>173</v>
      </c>
      <c r="C168" s="55"/>
      <c r="D168" s="55"/>
      <c r="E168" s="55"/>
      <c r="F168" s="55"/>
      <c r="G168" s="56">
        <f>G164</f>
        <v>700</v>
      </c>
      <c r="H168" s="5"/>
    </row>
    <row r="169" spans="1:8" ht="57" thickBot="1" x14ac:dyDescent="0.35">
      <c r="A169" s="68" t="s">
        <v>161</v>
      </c>
      <c r="B169" s="132" t="s">
        <v>173</v>
      </c>
      <c r="C169" s="174"/>
      <c r="D169" s="174"/>
      <c r="E169" s="174"/>
      <c r="F169" s="174"/>
      <c r="G169" s="71">
        <f>G170</f>
        <v>4699.3500000000004</v>
      </c>
    </row>
    <row r="170" spans="1:8" ht="38.25" thickBot="1" x14ac:dyDescent="0.35">
      <c r="A170" s="95" t="s">
        <v>66</v>
      </c>
      <c r="B170" s="135" t="s">
        <v>173</v>
      </c>
      <c r="C170" s="64" t="s">
        <v>22</v>
      </c>
      <c r="D170" s="64"/>
      <c r="E170" s="64"/>
      <c r="F170" s="64"/>
      <c r="G170" s="65">
        <f>G171</f>
        <v>4699.3500000000004</v>
      </c>
    </row>
    <row r="171" spans="1:8" ht="16.5" thickBot="1" x14ac:dyDescent="0.3">
      <c r="A171" s="96" t="s">
        <v>67</v>
      </c>
      <c r="B171" s="147" t="s">
        <v>173</v>
      </c>
      <c r="C171" s="66" t="s">
        <v>22</v>
      </c>
      <c r="D171" s="66" t="s">
        <v>28</v>
      </c>
      <c r="E171" s="66"/>
      <c r="F171" s="66"/>
      <c r="G171" s="67">
        <f>G172</f>
        <v>4699.3500000000004</v>
      </c>
    </row>
    <row r="172" spans="1:8" ht="31.5" x14ac:dyDescent="0.25">
      <c r="A172" s="84" t="s">
        <v>33</v>
      </c>
      <c r="B172" s="138" t="s">
        <v>173</v>
      </c>
      <c r="C172" s="23" t="s">
        <v>22</v>
      </c>
      <c r="D172" s="23" t="s">
        <v>28</v>
      </c>
      <c r="E172" s="23" t="s">
        <v>68</v>
      </c>
      <c r="F172" s="23"/>
      <c r="G172" s="24">
        <f>G173</f>
        <v>4699.3500000000004</v>
      </c>
    </row>
    <row r="173" spans="1:8" ht="126" x14ac:dyDescent="0.25">
      <c r="A173" s="86" t="s">
        <v>69</v>
      </c>
      <c r="B173" s="140" t="s">
        <v>173</v>
      </c>
      <c r="C173" s="13" t="s">
        <v>22</v>
      </c>
      <c r="D173" s="13" t="s">
        <v>28</v>
      </c>
      <c r="E173" s="16" t="s">
        <v>70</v>
      </c>
      <c r="F173" s="16"/>
      <c r="G173" s="17">
        <f>G174+G175+G176</f>
        <v>4699.3500000000004</v>
      </c>
    </row>
    <row r="174" spans="1:8" ht="94.5" x14ac:dyDescent="0.25">
      <c r="A174" s="87" t="s">
        <v>26</v>
      </c>
      <c r="B174" s="141" t="s">
        <v>173</v>
      </c>
      <c r="C174" s="19" t="s">
        <v>22</v>
      </c>
      <c r="D174" s="19" t="s">
        <v>28</v>
      </c>
      <c r="E174" s="19" t="s">
        <v>70</v>
      </c>
      <c r="F174" s="19">
        <v>100</v>
      </c>
      <c r="G174" s="250">
        <v>3033.6</v>
      </c>
    </row>
    <row r="175" spans="1:8" ht="31.5" x14ac:dyDescent="0.25">
      <c r="A175" s="87" t="s">
        <v>20</v>
      </c>
      <c r="B175" s="141" t="s">
        <v>173</v>
      </c>
      <c r="C175" s="19" t="s">
        <v>22</v>
      </c>
      <c r="D175" s="19" t="s">
        <v>28</v>
      </c>
      <c r="E175" s="19" t="s">
        <v>70</v>
      </c>
      <c r="F175" s="19">
        <v>200</v>
      </c>
      <c r="G175" s="20">
        <v>1657.75</v>
      </c>
    </row>
    <row r="176" spans="1:8" ht="16.5" thickBot="1" x14ac:dyDescent="0.3">
      <c r="A176" s="88" t="s">
        <v>32</v>
      </c>
      <c r="B176" s="142" t="s">
        <v>173</v>
      </c>
      <c r="C176" s="21" t="s">
        <v>22</v>
      </c>
      <c r="D176" s="21" t="s">
        <v>28</v>
      </c>
      <c r="E176" s="19" t="s">
        <v>70</v>
      </c>
      <c r="F176" s="21">
        <v>800</v>
      </c>
      <c r="G176" s="22">
        <v>8</v>
      </c>
    </row>
    <row r="177" spans="1:8" s="175" customFormat="1" ht="37.9" customHeight="1" thickBot="1" x14ac:dyDescent="0.35">
      <c r="A177" s="119" t="s">
        <v>162</v>
      </c>
      <c r="B177" s="133" t="s">
        <v>173</v>
      </c>
      <c r="C177" s="123"/>
      <c r="D177" s="123"/>
      <c r="E177" s="123"/>
      <c r="F177" s="123"/>
      <c r="G177" s="71">
        <f>G178</f>
        <v>2632.6509999999998</v>
      </c>
    </row>
    <row r="178" spans="1:8" ht="18.75" x14ac:dyDescent="0.3">
      <c r="A178" s="275" t="s">
        <v>9</v>
      </c>
      <c r="B178" s="155" t="s">
        <v>173</v>
      </c>
      <c r="C178" s="155" t="s">
        <v>10</v>
      </c>
      <c r="D178" s="155"/>
      <c r="E178" s="155"/>
      <c r="F178" s="155"/>
      <c r="G178" s="276">
        <f>G179</f>
        <v>2632.6509999999998</v>
      </c>
    </row>
    <row r="179" spans="1:8" ht="50.25" customHeight="1" x14ac:dyDescent="0.25">
      <c r="A179" s="97" t="s">
        <v>42</v>
      </c>
      <c r="B179" s="156" t="s">
        <v>173</v>
      </c>
      <c r="C179" s="41" t="s">
        <v>10</v>
      </c>
      <c r="D179" s="41" t="s">
        <v>43</v>
      </c>
      <c r="E179" s="41"/>
      <c r="F179" s="41"/>
      <c r="G179" s="38">
        <f>G180</f>
        <v>2632.6509999999998</v>
      </c>
      <c r="H179" s="5"/>
    </row>
    <row r="180" spans="1:8" ht="31.5" x14ac:dyDescent="0.25">
      <c r="A180" s="84" t="s">
        <v>44</v>
      </c>
      <c r="B180" s="138" t="s">
        <v>173</v>
      </c>
      <c r="C180" s="10" t="s">
        <v>10</v>
      </c>
      <c r="D180" s="10" t="s">
        <v>43</v>
      </c>
      <c r="E180" s="10">
        <v>93</v>
      </c>
      <c r="F180" s="10"/>
      <c r="G180" s="11">
        <f>G181+G185</f>
        <v>2632.6509999999998</v>
      </c>
      <c r="H180" s="5"/>
    </row>
    <row r="181" spans="1:8" ht="31.5" x14ac:dyDescent="0.25">
      <c r="A181" s="85" t="s">
        <v>45</v>
      </c>
      <c r="B181" s="139" t="s">
        <v>173</v>
      </c>
      <c r="C181" s="13" t="s">
        <v>10</v>
      </c>
      <c r="D181" s="13" t="s">
        <v>43</v>
      </c>
      <c r="E181" s="13" t="s">
        <v>46</v>
      </c>
      <c r="F181" s="13"/>
      <c r="G181" s="14">
        <f>G182</f>
        <v>1602.6510000000001</v>
      </c>
      <c r="H181" s="5"/>
    </row>
    <row r="182" spans="1:8" ht="31.5" x14ac:dyDescent="0.25">
      <c r="A182" s="86" t="s">
        <v>16</v>
      </c>
      <c r="B182" s="140" t="s">
        <v>173</v>
      </c>
      <c r="C182" s="16" t="s">
        <v>10</v>
      </c>
      <c r="D182" s="16" t="s">
        <v>43</v>
      </c>
      <c r="E182" s="16" t="s">
        <v>47</v>
      </c>
      <c r="F182" s="16"/>
      <c r="G182" s="17">
        <f>G183+G184</f>
        <v>1602.6510000000001</v>
      </c>
      <c r="H182" s="5"/>
    </row>
    <row r="183" spans="1:8" ht="50.25" customHeight="1" x14ac:dyDescent="0.25">
      <c r="A183" s="87" t="s">
        <v>26</v>
      </c>
      <c r="B183" s="141" t="s">
        <v>173</v>
      </c>
      <c r="C183" s="19" t="s">
        <v>10</v>
      </c>
      <c r="D183" s="19" t="s">
        <v>43</v>
      </c>
      <c r="E183" s="19" t="s">
        <v>47</v>
      </c>
      <c r="F183" s="19">
        <v>100</v>
      </c>
      <c r="G183" s="20">
        <v>1535.8510000000001</v>
      </c>
      <c r="H183" s="5"/>
    </row>
    <row r="184" spans="1:8" ht="32.450000000000003" customHeight="1" x14ac:dyDescent="0.25">
      <c r="A184" s="87" t="s">
        <v>20</v>
      </c>
      <c r="B184" s="141" t="s">
        <v>173</v>
      </c>
      <c r="C184" s="19" t="s">
        <v>10</v>
      </c>
      <c r="D184" s="19" t="s">
        <v>43</v>
      </c>
      <c r="E184" s="19" t="s">
        <v>47</v>
      </c>
      <c r="F184" s="19" t="s">
        <v>80</v>
      </c>
      <c r="G184" s="20">
        <v>66.8</v>
      </c>
      <c r="H184" s="5"/>
    </row>
    <row r="185" spans="1:8" ht="31.5" x14ac:dyDescent="0.25">
      <c r="A185" s="85" t="s">
        <v>48</v>
      </c>
      <c r="B185" s="139" t="s">
        <v>173</v>
      </c>
      <c r="C185" s="13" t="s">
        <v>10</v>
      </c>
      <c r="D185" s="13" t="s">
        <v>43</v>
      </c>
      <c r="E185" s="13" t="s">
        <v>49</v>
      </c>
      <c r="F185" s="13"/>
      <c r="G185" s="14">
        <f>G186</f>
        <v>1030</v>
      </c>
      <c r="H185" s="5"/>
    </row>
    <row r="186" spans="1:8" ht="31.5" x14ac:dyDescent="0.25">
      <c r="A186" s="86" t="s">
        <v>16</v>
      </c>
      <c r="B186" s="140" t="s">
        <v>173</v>
      </c>
      <c r="C186" s="16" t="s">
        <v>10</v>
      </c>
      <c r="D186" s="16" t="s">
        <v>43</v>
      </c>
      <c r="E186" s="16" t="s">
        <v>50</v>
      </c>
      <c r="F186" s="16"/>
      <c r="G186" s="17">
        <f>G187+G188+G189</f>
        <v>1030</v>
      </c>
      <c r="H186" s="5"/>
    </row>
    <row r="187" spans="1:8" ht="50.25" customHeight="1" x14ac:dyDescent="0.25">
      <c r="A187" s="87" t="s">
        <v>26</v>
      </c>
      <c r="B187" s="141" t="s">
        <v>173</v>
      </c>
      <c r="C187" s="19" t="s">
        <v>10</v>
      </c>
      <c r="D187" s="19" t="s">
        <v>43</v>
      </c>
      <c r="E187" s="19" t="s">
        <v>50</v>
      </c>
      <c r="F187" s="19">
        <v>100</v>
      </c>
      <c r="G187" s="20">
        <v>897</v>
      </c>
      <c r="H187" s="5"/>
    </row>
    <row r="188" spans="1:8" ht="31.5" x14ac:dyDescent="0.25">
      <c r="A188" s="87" t="s">
        <v>20</v>
      </c>
      <c r="B188" s="141" t="s">
        <v>173</v>
      </c>
      <c r="C188" s="19" t="s">
        <v>10</v>
      </c>
      <c r="D188" s="19" t="s">
        <v>43</v>
      </c>
      <c r="E188" s="19" t="s">
        <v>50</v>
      </c>
      <c r="F188" s="19">
        <v>200</v>
      </c>
      <c r="G188" s="20">
        <v>123</v>
      </c>
      <c r="H188" s="5"/>
    </row>
    <row r="189" spans="1:8" ht="16.5" thickBot="1" x14ac:dyDescent="0.3">
      <c r="A189" s="88" t="s">
        <v>32</v>
      </c>
      <c r="B189" s="142" t="s">
        <v>173</v>
      </c>
      <c r="C189" s="21" t="s">
        <v>10</v>
      </c>
      <c r="D189" s="21" t="s">
        <v>43</v>
      </c>
      <c r="E189" s="19" t="s">
        <v>50</v>
      </c>
      <c r="F189" s="21">
        <v>800</v>
      </c>
      <c r="G189" s="20">
        <v>10</v>
      </c>
      <c r="H189" s="5"/>
    </row>
    <row r="190" spans="1:8" ht="57" thickBot="1" x14ac:dyDescent="0.35">
      <c r="A190" s="117" t="s">
        <v>163</v>
      </c>
      <c r="B190" s="132" t="s">
        <v>174</v>
      </c>
      <c r="C190" s="118"/>
      <c r="D190" s="118"/>
      <c r="E190" s="118"/>
      <c r="F190" s="118"/>
      <c r="G190" s="71">
        <f>G199+G223+G235+G240+G245</f>
        <v>969481.50000000012</v>
      </c>
      <c r="H190" s="5"/>
    </row>
    <row r="191" spans="1:8" ht="18.75" x14ac:dyDescent="0.3">
      <c r="A191" s="275" t="s">
        <v>9</v>
      </c>
      <c r="B191" s="155" t="s">
        <v>174</v>
      </c>
      <c r="C191" s="155" t="s">
        <v>10</v>
      </c>
      <c r="D191" s="155"/>
      <c r="E191" s="176"/>
      <c r="F191" s="176"/>
      <c r="G191" s="116">
        <f>G192</f>
        <v>5320.8</v>
      </c>
    </row>
    <row r="192" spans="1:8" ht="63" x14ac:dyDescent="0.25">
      <c r="A192" s="97" t="s">
        <v>42</v>
      </c>
      <c r="B192" s="156" t="s">
        <v>174</v>
      </c>
      <c r="C192" s="41" t="s">
        <v>10</v>
      </c>
      <c r="D192" s="41" t="s">
        <v>43</v>
      </c>
      <c r="E192" s="122"/>
      <c r="F192" s="122"/>
      <c r="G192" s="14">
        <f>G193</f>
        <v>5320.8</v>
      </c>
    </row>
    <row r="193" spans="1:8" ht="31.5" x14ac:dyDescent="0.25">
      <c r="A193" s="85" t="s">
        <v>33</v>
      </c>
      <c r="B193" s="139" t="s">
        <v>174</v>
      </c>
      <c r="C193" s="13" t="s">
        <v>10</v>
      </c>
      <c r="D193" s="13" t="s">
        <v>43</v>
      </c>
      <c r="E193" s="13">
        <v>99</v>
      </c>
      <c r="F193" s="13"/>
      <c r="G193" s="14">
        <f>G194</f>
        <v>5320.8</v>
      </c>
    </row>
    <row r="194" spans="1:8" ht="31.5" x14ac:dyDescent="0.25">
      <c r="A194" s="85" t="s">
        <v>51</v>
      </c>
      <c r="B194" s="139" t="s">
        <v>174</v>
      </c>
      <c r="C194" s="13" t="s">
        <v>10</v>
      </c>
      <c r="D194" s="13" t="s">
        <v>43</v>
      </c>
      <c r="E194" s="13" t="s">
        <v>35</v>
      </c>
      <c r="F194" s="13"/>
      <c r="G194" s="14">
        <f>G195</f>
        <v>5320.8</v>
      </c>
    </row>
    <row r="195" spans="1:8" ht="31.5" x14ac:dyDescent="0.25">
      <c r="A195" s="86" t="s">
        <v>16</v>
      </c>
      <c r="B195" s="140" t="s">
        <v>174</v>
      </c>
      <c r="C195" s="16" t="s">
        <v>10</v>
      </c>
      <c r="D195" s="16" t="s">
        <v>43</v>
      </c>
      <c r="E195" s="16" t="s">
        <v>52</v>
      </c>
      <c r="F195" s="16"/>
      <c r="G195" s="17">
        <f>G196+G197+G198</f>
        <v>5320.8</v>
      </c>
    </row>
    <row r="196" spans="1:8" ht="94.5" x14ac:dyDescent="0.25">
      <c r="A196" s="87" t="s">
        <v>26</v>
      </c>
      <c r="B196" s="141" t="s">
        <v>174</v>
      </c>
      <c r="C196" s="19" t="s">
        <v>10</v>
      </c>
      <c r="D196" s="19" t="s">
        <v>43</v>
      </c>
      <c r="E196" s="19" t="s">
        <v>52</v>
      </c>
      <c r="F196" s="19">
        <v>100</v>
      </c>
      <c r="G196" s="250">
        <v>4929.2268199999999</v>
      </c>
    </row>
    <row r="197" spans="1:8" ht="31.5" x14ac:dyDescent="0.25">
      <c r="A197" s="87" t="s">
        <v>20</v>
      </c>
      <c r="B197" s="141" t="s">
        <v>174</v>
      </c>
      <c r="C197" s="19" t="s">
        <v>10</v>
      </c>
      <c r="D197" s="19" t="s">
        <v>43</v>
      </c>
      <c r="E197" s="19" t="s">
        <v>52</v>
      </c>
      <c r="F197" s="19">
        <v>200</v>
      </c>
      <c r="G197" s="20">
        <v>390.32317999999998</v>
      </c>
    </row>
    <row r="198" spans="1:8" ht="16.5" thickBot="1" x14ac:dyDescent="0.3">
      <c r="A198" s="88" t="s">
        <v>32</v>
      </c>
      <c r="B198" s="142" t="s">
        <v>174</v>
      </c>
      <c r="C198" s="21" t="s">
        <v>10</v>
      </c>
      <c r="D198" s="21" t="s">
        <v>43</v>
      </c>
      <c r="E198" s="19" t="s">
        <v>52</v>
      </c>
      <c r="F198" s="21">
        <v>800</v>
      </c>
      <c r="G198" s="22">
        <v>1.25</v>
      </c>
    </row>
    <row r="199" spans="1:8" ht="19.5" thickBot="1" x14ac:dyDescent="0.35">
      <c r="A199" s="90" t="s">
        <v>65</v>
      </c>
      <c r="B199" s="145" t="s">
        <v>174</v>
      </c>
      <c r="C199" s="26"/>
      <c r="D199" s="26"/>
      <c r="E199" s="26"/>
      <c r="F199" s="26"/>
      <c r="G199" s="27">
        <f>G191</f>
        <v>5320.8</v>
      </c>
      <c r="H199" s="5"/>
    </row>
    <row r="200" spans="1:8" ht="19.5" thickBot="1" x14ac:dyDescent="0.35">
      <c r="A200" s="82" t="s">
        <v>102</v>
      </c>
      <c r="B200" s="130" t="s">
        <v>174</v>
      </c>
      <c r="C200" s="36" t="s">
        <v>73</v>
      </c>
      <c r="D200" s="36"/>
      <c r="E200" s="36"/>
      <c r="F200" s="36"/>
      <c r="G200" s="37"/>
      <c r="H200" s="5"/>
    </row>
    <row r="201" spans="1:8" ht="16.5" thickBot="1" x14ac:dyDescent="0.3">
      <c r="A201" s="83" t="s">
        <v>103</v>
      </c>
      <c r="B201" s="137" t="s">
        <v>174</v>
      </c>
      <c r="C201" s="8" t="s">
        <v>73</v>
      </c>
      <c r="D201" s="8" t="s">
        <v>10</v>
      </c>
      <c r="E201" s="8"/>
      <c r="F201" s="8"/>
      <c r="G201" s="9">
        <f>G202+G204</f>
        <v>411084.69999999995</v>
      </c>
      <c r="H201" s="5"/>
    </row>
    <row r="202" spans="1:8" ht="47.25" x14ac:dyDescent="0.25">
      <c r="A202" s="89" t="s">
        <v>104</v>
      </c>
      <c r="B202" s="143" t="s">
        <v>174</v>
      </c>
      <c r="C202" s="23" t="s">
        <v>73</v>
      </c>
      <c r="D202" s="23" t="s">
        <v>10</v>
      </c>
      <c r="E202" s="23" t="s">
        <v>105</v>
      </c>
      <c r="F202" s="23"/>
      <c r="G202" s="24">
        <f>G203</f>
        <v>162130.4</v>
      </c>
      <c r="H202" s="5"/>
    </row>
    <row r="203" spans="1:8" ht="47.25" x14ac:dyDescent="0.25">
      <c r="A203" s="88" t="s">
        <v>63</v>
      </c>
      <c r="B203" s="142" t="s">
        <v>174</v>
      </c>
      <c r="C203" s="19" t="s">
        <v>73</v>
      </c>
      <c r="D203" s="19" t="s">
        <v>10</v>
      </c>
      <c r="E203" s="19" t="s">
        <v>105</v>
      </c>
      <c r="F203" s="19" t="s">
        <v>64</v>
      </c>
      <c r="G203" s="39">
        <v>162130.4</v>
      </c>
      <c r="H203" s="5"/>
    </row>
    <row r="204" spans="1:8" ht="141.75" x14ac:dyDescent="0.25">
      <c r="A204" s="86" t="s">
        <v>106</v>
      </c>
      <c r="B204" s="140" t="s">
        <v>177</v>
      </c>
      <c r="C204" s="16" t="s">
        <v>73</v>
      </c>
      <c r="D204" s="16" t="s">
        <v>10</v>
      </c>
      <c r="E204" s="16" t="s">
        <v>107</v>
      </c>
      <c r="F204" s="16"/>
      <c r="G204" s="17">
        <f>G205</f>
        <v>248954.3</v>
      </c>
      <c r="H204" s="5"/>
    </row>
    <row r="205" spans="1:8" ht="47.25" x14ac:dyDescent="0.25">
      <c r="A205" s="88" t="s">
        <v>63</v>
      </c>
      <c r="B205" s="142" t="s">
        <v>174</v>
      </c>
      <c r="C205" s="19" t="s">
        <v>73</v>
      </c>
      <c r="D205" s="19" t="s">
        <v>10</v>
      </c>
      <c r="E205" s="19" t="s">
        <v>107</v>
      </c>
      <c r="F205" s="19" t="s">
        <v>64</v>
      </c>
      <c r="G205" s="210">
        <v>248954.3</v>
      </c>
      <c r="H205" s="5"/>
    </row>
    <row r="206" spans="1:8" ht="16.5" thickBot="1" x14ac:dyDescent="0.3">
      <c r="A206" s="88"/>
      <c r="B206" s="142"/>
      <c r="C206" s="21"/>
      <c r="D206" s="21"/>
      <c r="E206" s="21"/>
      <c r="F206" s="21"/>
      <c r="G206" s="22"/>
      <c r="H206" s="5"/>
    </row>
    <row r="207" spans="1:8" ht="16.5" thickBot="1" x14ac:dyDescent="0.3">
      <c r="A207" s="83" t="s">
        <v>109</v>
      </c>
      <c r="B207" s="137" t="s">
        <v>174</v>
      </c>
      <c r="C207" s="8" t="s">
        <v>73</v>
      </c>
      <c r="D207" s="8" t="s">
        <v>12</v>
      </c>
      <c r="E207" s="8"/>
      <c r="F207" s="8"/>
      <c r="G207" s="9">
        <f>G208+G211+G214+G217</f>
        <v>523604.10000000003</v>
      </c>
      <c r="H207" s="5"/>
    </row>
    <row r="208" spans="1:8" ht="33" customHeight="1" x14ac:dyDescent="0.25">
      <c r="A208" s="356" t="s">
        <v>110</v>
      </c>
      <c r="B208" s="138" t="s">
        <v>174</v>
      </c>
      <c r="C208" s="10" t="s">
        <v>73</v>
      </c>
      <c r="D208" s="10" t="s">
        <v>12</v>
      </c>
      <c r="E208" s="10"/>
      <c r="F208" s="10"/>
      <c r="G208" s="24">
        <f>G209</f>
        <v>61785.9</v>
      </c>
      <c r="H208" s="5"/>
    </row>
    <row r="209" spans="1:8" ht="47.25" x14ac:dyDescent="0.25">
      <c r="A209" s="86" t="s">
        <v>104</v>
      </c>
      <c r="B209" s="140" t="s">
        <v>174</v>
      </c>
      <c r="C209" s="16" t="s">
        <v>73</v>
      </c>
      <c r="D209" s="16" t="s">
        <v>12</v>
      </c>
      <c r="E209" s="16" t="s">
        <v>111</v>
      </c>
      <c r="F209" s="16"/>
      <c r="G209" s="17">
        <f>G210</f>
        <v>61785.9</v>
      </c>
      <c r="H209" s="5"/>
    </row>
    <row r="210" spans="1:8" ht="47.25" x14ac:dyDescent="0.25">
      <c r="A210" s="88" t="s">
        <v>63</v>
      </c>
      <c r="B210" s="142" t="s">
        <v>174</v>
      </c>
      <c r="C210" s="19" t="s">
        <v>73</v>
      </c>
      <c r="D210" s="19" t="s">
        <v>12</v>
      </c>
      <c r="E210" s="19" t="s">
        <v>111</v>
      </c>
      <c r="F210" s="19" t="s">
        <v>64</v>
      </c>
      <c r="G210" s="39">
        <v>61785.9</v>
      </c>
      <c r="H210" s="5"/>
    </row>
    <row r="211" spans="1:8" ht="236.25" x14ac:dyDescent="0.25">
      <c r="A211" s="86" t="s">
        <v>164</v>
      </c>
      <c r="B211" s="140" t="s">
        <v>174</v>
      </c>
      <c r="C211" s="16" t="s">
        <v>73</v>
      </c>
      <c r="D211" s="16" t="s">
        <v>12</v>
      </c>
      <c r="E211" s="16" t="s">
        <v>113</v>
      </c>
      <c r="F211" s="16"/>
      <c r="G211" s="38">
        <f>G212</f>
        <v>366355.20000000001</v>
      </c>
      <c r="H211" s="5"/>
    </row>
    <row r="212" spans="1:8" ht="47.25" x14ac:dyDescent="0.25">
      <c r="A212" s="88" t="s">
        <v>63</v>
      </c>
      <c r="B212" s="142" t="s">
        <v>174</v>
      </c>
      <c r="C212" s="19" t="s">
        <v>73</v>
      </c>
      <c r="D212" s="19" t="s">
        <v>12</v>
      </c>
      <c r="E212" s="19" t="s">
        <v>113</v>
      </c>
      <c r="F212" s="19" t="s">
        <v>64</v>
      </c>
      <c r="G212" s="39">
        <v>366355.20000000001</v>
      </c>
      <c r="H212" s="5"/>
    </row>
    <row r="213" spans="1:8" x14ac:dyDescent="0.25">
      <c r="A213" s="178"/>
      <c r="B213" s="142"/>
      <c r="C213" s="19"/>
      <c r="D213" s="19"/>
      <c r="E213" s="19"/>
      <c r="F213" s="19"/>
      <c r="G213" s="39"/>
      <c r="H213" s="5"/>
    </row>
    <row r="214" spans="1:8" x14ac:dyDescent="0.25">
      <c r="A214" s="85" t="s">
        <v>114</v>
      </c>
      <c r="B214" s="139" t="s">
        <v>174</v>
      </c>
      <c r="C214" s="13" t="s">
        <v>73</v>
      </c>
      <c r="D214" s="13" t="s">
        <v>12</v>
      </c>
      <c r="E214" s="13"/>
      <c r="F214" s="13"/>
      <c r="G214" s="14">
        <f>G215</f>
        <v>15156</v>
      </c>
      <c r="H214" s="5"/>
    </row>
    <row r="215" spans="1:8" ht="47.25" x14ac:dyDescent="0.25">
      <c r="A215" s="86" t="s">
        <v>104</v>
      </c>
      <c r="B215" s="140" t="s">
        <v>174</v>
      </c>
      <c r="C215" s="16" t="s">
        <v>73</v>
      </c>
      <c r="D215" s="16" t="s">
        <v>12</v>
      </c>
      <c r="E215" s="16" t="s">
        <v>115</v>
      </c>
      <c r="F215" s="16"/>
      <c r="G215" s="17">
        <f>G216</f>
        <v>15156</v>
      </c>
      <c r="H215" s="5"/>
    </row>
    <row r="216" spans="1:8" ht="47.25" x14ac:dyDescent="0.25">
      <c r="A216" s="88" t="s">
        <v>63</v>
      </c>
      <c r="B216" s="142" t="s">
        <v>174</v>
      </c>
      <c r="C216" s="19" t="s">
        <v>73</v>
      </c>
      <c r="D216" s="19" t="s">
        <v>12</v>
      </c>
      <c r="E216" s="19" t="s">
        <v>115</v>
      </c>
      <c r="F216" s="19" t="s">
        <v>64</v>
      </c>
      <c r="G216" s="20">
        <v>15156</v>
      </c>
      <c r="H216" s="5"/>
    </row>
    <row r="217" spans="1:8" ht="31.5" x14ac:dyDescent="0.25">
      <c r="A217" s="85" t="s">
        <v>116</v>
      </c>
      <c r="B217" s="139" t="s">
        <v>174</v>
      </c>
      <c r="C217" s="13" t="s">
        <v>73</v>
      </c>
      <c r="D217" s="13" t="s">
        <v>22</v>
      </c>
      <c r="E217" s="13" t="s">
        <v>117</v>
      </c>
      <c r="F217" s="13"/>
      <c r="G217" s="14">
        <f>G218</f>
        <v>80307</v>
      </c>
      <c r="H217" s="5"/>
    </row>
    <row r="218" spans="1:8" ht="47.25" x14ac:dyDescent="0.25">
      <c r="A218" s="86" t="s">
        <v>104</v>
      </c>
      <c r="B218" s="140" t="s">
        <v>174</v>
      </c>
      <c r="C218" s="16" t="s">
        <v>73</v>
      </c>
      <c r="D218" s="16" t="s">
        <v>22</v>
      </c>
      <c r="E218" s="16" t="s">
        <v>117</v>
      </c>
      <c r="F218" s="16"/>
      <c r="G218" s="17">
        <f>G219</f>
        <v>80307</v>
      </c>
      <c r="H218" s="5"/>
    </row>
    <row r="219" spans="1:8" ht="48" thickBot="1" x14ac:dyDescent="0.3">
      <c r="A219" s="88" t="s">
        <v>63</v>
      </c>
      <c r="B219" s="142" t="s">
        <v>174</v>
      </c>
      <c r="C219" s="21" t="s">
        <v>73</v>
      </c>
      <c r="D219" s="21" t="s">
        <v>22</v>
      </c>
      <c r="E219" s="21" t="s">
        <v>117</v>
      </c>
      <c r="F219" s="21" t="s">
        <v>64</v>
      </c>
      <c r="G219" s="22">
        <v>80307</v>
      </c>
      <c r="H219" s="5"/>
    </row>
    <row r="220" spans="1:8" ht="16.5" thickBot="1" x14ac:dyDescent="0.3">
      <c r="A220" s="83" t="s">
        <v>118</v>
      </c>
      <c r="B220" s="355" t="s">
        <v>174</v>
      </c>
      <c r="C220" s="8" t="s">
        <v>73</v>
      </c>
      <c r="D220" s="8" t="s">
        <v>73</v>
      </c>
      <c r="E220" s="8"/>
      <c r="F220" s="8"/>
      <c r="G220" s="9">
        <f>G221</f>
        <v>800</v>
      </c>
      <c r="H220" s="5"/>
    </row>
    <row r="221" spans="1:8" ht="47.25" x14ac:dyDescent="0.25">
      <c r="A221" s="89" t="s">
        <v>104</v>
      </c>
      <c r="B221" s="143" t="s">
        <v>174</v>
      </c>
      <c r="C221" s="23" t="s">
        <v>73</v>
      </c>
      <c r="D221" s="23" t="s">
        <v>73</v>
      </c>
      <c r="E221" s="23" t="s">
        <v>121</v>
      </c>
      <c r="F221" s="23"/>
      <c r="G221" s="24">
        <f>G222</f>
        <v>800</v>
      </c>
      <c r="H221" s="5"/>
    </row>
    <row r="222" spans="1:8" ht="48" thickBot="1" x14ac:dyDescent="0.3">
      <c r="A222" s="88" t="s">
        <v>63</v>
      </c>
      <c r="B222" s="157" t="s">
        <v>174</v>
      </c>
      <c r="C222" s="21" t="s">
        <v>73</v>
      </c>
      <c r="D222" s="21" t="s">
        <v>73</v>
      </c>
      <c r="E222" s="19" t="s">
        <v>121</v>
      </c>
      <c r="F222" s="21" t="s">
        <v>64</v>
      </c>
      <c r="G222" s="20">
        <v>800</v>
      </c>
      <c r="H222" s="5"/>
    </row>
    <row r="223" spans="1:8" ht="19.5" thickBot="1" x14ac:dyDescent="0.35">
      <c r="A223" s="90" t="s">
        <v>124</v>
      </c>
      <c r="B223" s="145" t="s">
        <v>174</v>
      </c>
      <c r="C223" s="26"/>
      <c r="D223" s="26"/>
      <c r="E223" s="26"/>
      <c r="F223" s="26"/>
      <c r="G223" s="27">
        <f>G201+G207+G220</f>
        <v>935488.8</v>
      </c>
      <c r="H223" s="5"/>
    </row>
    <row r="224" spans="1:8" ht="19.5" thickBot="1" x14ac:dyDescent="0.35">
      <c r="A224" s="82" t="s">
        <v>125</v>
      </c>
      <c r="B224" s="130" t="s">
        <v>174</v>
      </c>
      <c r="C224" s="36"/>
      <c r="D224" s="36"/>
      <c r="E224" s="36"/>
      <c r="F224" s="36"/>
      <c r="G224" s="40"/>
      <c r="H224" s="5"/>
    </row>
    <row r="225" spans="1:19" s="172" customFormat="1" ht="18.75" x14ac:dyDescent="0.3">
      <c r="A225" s="277" t="s">
        <v>127</v>
      </c>
      <c r="B225" s="158" t="s">
        <v>174</v>
      </c>
      <c r="C225" s="72" t="s">
        <v>126</v>
      </c>
      <c r="D225" s="72"/>
      <c r="E225" s="72"/>
      <c r="F225" s="72"/>
      <c r="G225" s="278">
        <f>G226+G229+G232</f>
        <v>16966.900000000001</v>
      </c>
      <c r="H225" s="5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</row>
    <row r="226" spans="1:19" ht="31.5" x14ac:dyDescent="0.25">
      <c r="A226" s="97" t="s">
        <v>128</v>
      </c>
      <c r="B226" s="144" t="s">
        <v>174</v>
      </c>
      <c r="C226" s="41" t="s">
        <v>126</v>
      </c>
      <c r="D226" s="41" t="s">
        <v>10</v>
      </c>
      <c r="E226" s="208" t="s">
        <v>130</v>
      </c>
      <c r="F226" s="42"/>
      <c r="G226" s="43">
        <f>G227</f>
        <v>1223.5999999999999</v>
      </c>
      <c r="H226" s="44"/>
    </row>
    <row r="227" spans="1:19" ht="47.25" x14ac:dyDescent="0.25">
      <c r="A227" s="86" t="s">
        <v>129</v>
      </c>
      <c r="B227" s="140" t="s">
        <v>174</v>
      </c>
      <c r="C227" s="16" t="s">
        <v>126</v>
      </c>
      <c r="D227" s="16" t="s">
        <v>10</v>
      </c>
      <c r="E227" s="33" t="s">
        <v>130</v>
      </c>
      <c r="F227" s="33"/>
      <c r="G227" s="45">
        <f>G228</f>
        <v>1223.5999999999999</v>
      </c>
      <c r="H227" s="44"/>
    </row>
    <row r="228" spans="1:19" ht="47.25" x14ac:dyDescent="0.25">
      <c r="A228" s="87" t="s">
        <v>63</v>
      </c>
      <c r="B228" s="141" t="s">
        <v>174</v>
      </c>
      <c r="C228" s="19" t="s">
        <v>126</v>
      </c>
      <c r="D228" s="19" t="s">
        <v>10</v>
      </c>
      <c r="E228" s="35" t="s">
        <v>130</v>
      </c>
      <c r="F228" s="35">
        <v>600</v>
      </c>
      <c r="G228" s="46">
        <v>1223.5999999999999</v>
      </c>
      <c r="H228" s="47"/>
    </row>
    <row r="229" spans="1:19" x14ac:dyDescent="0.25">
      <c r="A229" s="85" t="s">
        <v>131</v>
      </c>
      <c r="B229" s="139" t="s">
        <v>174</v>
      </c>
      <c r="C229" s="13" t="s">
        <v>126</v>
      </c>
      <c r="D229" s="13" t="s">
        <v>10</v>
      </c>
      <c r="E229" s="13" t="s">
        <v>132</v>
      </c>
      <c r="F229" s="13"/>
      <c r="G229" s="48">
        <f>G230</f>
        <v>1055.9000000000001</v>
      </c>
      <c r="H229" s="5"/>
    </row>
    <row r="230" spans="1:19" ht="47.25" x14ac:dyDescent="0.25">
      <c r="A230" s="86" t="s">
        <v>129</v>
      </c>
      <c r="B230" s="140" t="s">
        <v>174</v>
      </c>
      <c r="C230" s="13" t="s">
        <v>126</v>
      </c>
      <c r="D230" s="13" t="s">
        <v>10</v>
      </c>
      <c r="E230" s="16" t="s">
        <v>132</v>
      </c>
      <c r="F230" s="16"/>
      <c r="G230" s="45">
        <f>G231</f>
        <v>1055.9000000000001</v>
      </c>
      <c r="H230" s="5"/>
    </row>
    <row r="231" spans="1:19" ht="47.25" x14ac:dyDescent="0.25">
      <c r="A231" s="88" t="s">
        <v>63</v>
      </c>
      <c r="B231" s="142" t="s">
        <v>174</v>
      </c>
      <c r="C231" s="19" t="s">
        <v>126</v>
      </c>
      <c r="D231" s="19" t="s">
        <v>10</v>
      </c>
      <c r="E231" s="19" t="s">
        <v>132</v>
      </c>
      <c r="F231" s="19" t="s">
        <v>64</v>
      </c>
      <c r="G231" s="20">
        <v>1055.9000000000001</v>
      </c>
      <c r="H231" s="5"/>
    </row>
    <row r="232" spans="1:19" x14ac:dyDescent="0.25">
      <c r="A232" s="85" t="s">
        <v>133</v>
      </c>
      <c r="B232" s="139" t="s">
        <v>174</v>
      </c>
      <c r="C232" s="13" t="s">
        <v>126</v>
      </c>
      <c r="D232" s="13" t="s">
        <v>10</v>
      </c>
      <c r="E232" s="13" t="s">
        <v>134</v>
      </c>
      <c r="F232" s="13"/>
      <c r="G232" s="14">
        <f>G233</f>
        <v>14687.4</v>
      </c>
      <c r="H232" s="5"/>
    </row>
    <row r="233" spans="1:19" ht="47.25" x14ac:dyDescent="0.25">
      <c r="A233" s="86" t="s">
        <v>129</v>
      </c>
      <c r="B233" s="140" t="s">
        <v>174</v>
      </c>
      <c r="C233" s="13" t="s">
        <v>126</v>
      </c>
      <c r="D233" s="13" t="s">
        <v>10</v>
      </c>
      <c r="E233" s="16" t="s">
        <v>134</v>
      </c>
      <c r="F233" s="16"/>
      <c r="G233" s="14">
        <f>G234</f>
        <v>14687.4</v>
      </c>
      <c r="H233" s="5"/>
    </row>
    <row r="234" spans="1:19" ht="50.25" customHeight="1" thickBot="1" x14ac:dyDescent="0.3">
      <c r="A234" s="98" t="s">
        <v>63</v>
      </c>
      <c r="B234" s="159" t="s">
        <v>174</v>
      </c>
      <c r="C234" s="49" t="s">
        <v>126</v>
      </c>
      <c r="D234" s="49" t="s">
        <v>10</v>
      </c>
      <c r="E234" s="19" t="s">
        <v>134</v>
      </c>
      <c r="F234" s="49" t="s">
        <v>64</v>
      </c>
      <c r="G234" s="22">
        <v>14687.4</v>
      </c>
      <c r="H234" s="5"/>
    </row>
    <row r="235" spans="1:19" ht="19.5" thickBot="1" x14ac:dyDescent="0.35">
      <c r="A235" s="90" t="s">
        <v>165</v>
      </c>
      <c r="B235" s="145" t="s">
        <v>174</v>
      </c>
      <c r="C235" s="26"/>
      <c r="D235" s="26"/>
      <c r="E235" s="26"/>
      <c r="F235" s="26"/>
      <c r="G235" s="27">
        <f>G225</f>
        <v>16966.900000000001</v>
      </c>
      <c r="H235" s="5"/>
    </row>
    <row r="236" spans="1:19" ht="19.5" thickBot="1" x14ac:dyDescent="0.35">
      <c r="A236" s="82" t="s">
        <v>140</v>
      </c>
      <c r="B236" s="130" t="s">
        <v>174</v>
      </c>
      <c r="C236" s="36">
        <v>10</v>
      </c>
      <c r="D236" s="36"/>
      <c r="E236" s="36"/>
      <c r="F236" s="36"/>
      <c r="G236" s="37"/>
      <c r="H236" s="5"/>
    </row>
    <row r="237" spans="1:19" ht="32.25" thickBot="1" x14ac:dyDescent="0.3">
      <c r="A237" s="99" t="s">
        <v>145</v>
      </c>
      <c r="B237" s="179" t="s">
        <v>174</v>
      </c>
      <c r="C237" s="66" t="s">
        <v>146</v>
      </c>
      <c r="D237" s="66" t="s">
        <v>43</v>
      </c>
      <c r="E237" s="66"/>
      <c r="F237" s="66"/>
      <c r="G237" s="67">
        <f>G238</f>
        <v>3979</v>
      </c>
      <c r="H237" s="5"/>
    </row>
    <row r="238" spans="1:19" ht="111" thickBot="1" x14ac:dyDescent="0.3">
      <c r="A238" s="211" t="s">
        <v>147</v>
      </c>
      <c r="B238" s="212" t="s">
        <v>174</v>
      </c>
      <c r="C238" s="213" t="s">
        <v>146</v>
      </c>
      <c r="D238" s="213" t="s">
        <v>43</v>
      </c>
      <c r="E238" s="213" t="s">
        <v>230</v>
      </c>
      <c r="F238" s="213"/>
      <c r="G238" s="214">
        <f>G239</f>
        <v>3979</v>
      </c>
      <c r="H238" s="5"/>
    </row>
    <row r="239" spans="1:19" ht="48" thickBot="1" x14ac:dyDescent="0.3">
      <c r="A239" s="252" t="s">
        <v>63</v>
      </c>
      <c r="B239" s="254" t="s">
        <v>174</v>
      </c>
      <c r="C239" s="253" t="s">
        <v>146</v>
      </c>
      <c r="D239" s="49" t="s">
        <v>43</v>
      </c>
      <c r="E239" s="49" t="s">
        <v>267</v>
      </c>
      <c r="F239" s="49" t="s">
        <v>64</v>
      </c>
      <c r="G239" s="251">
        <v>3979</v>
      </c>
      <c r="H239" s="5"/>
    </row>
    <row r="240" spans="1:19" ht="19.5" thickBot="1" x14ac:dyDescent="0.35">
      <c r="A240" s="90" t="s">
        <v>148</v>
      </c>
      <c r="B240" s="145" t="s">
        <v>174</v>
      </c>
      <c r="C240" s="52"/>
      <c r="D240" s="52"/>
      <c r="E240" s="52"/>
      <c r="F240" s="52"/>
      <c r="G240" s="27">
        <f>G237</f>
        <v>3979</v>
      </c>
      <c r="H240" s="5"/>
    </row>
    <row r="241" spans="1:19" ht="19.5" thickBot="1" x14ac:dyDescent="0.35">
      <c r="A241" s="100" t="s">
        <v>153</v>
      </c>
      <c r="B241" s="134" t="s">
        <v>174</v>
      </c>
      <c r="C241" s="57">
        <v>12</v>
      </c>
      <c r="D241" s="57"/>
      <c r="E241" s="57"/>
      <c r="F241" s="57"/>
      <c r="G241" s="58"/>
      <c r="H241" s="5"/>
    </row>
    <row r="242" spans="1:19" x14ac:dyDescent="0.25">
      <c r="A242" s="84" t="s">
        <v>154</v>
      </c>
      <c r="B242" s="138" t="s">
        <v>174</v>
      </c>
      <c r="C242" s="10">
        <v>12</v>
      </c>
      <c r="D242" s="10" t="s">
        <v>12</v>
      </c>
      <c r="E242" s="10"/>
      <c r="F242" s="10"/>
      <c r="G242" s="59">
        <f>G243</f>
        <v>7726</v>
      </c>
      <c r="H242" s="5"/>
    </row>
    <row r="243" spans="1:19" ht="47.25" x14ac:dyDescent="0.25">
      <c r="A243" s="86" t="s">
        <v>155</v>
      </c>
      <c r="B243" s="140" t="s">
        <v>174</v>
      </c>
      <c r="C243" s="16">
        <v>12</v>
      </c>
      <c r="D243" s="16" t="s">
        <v>12</v>
      </c>
      <c r="E243" s="16" t="s">
        <v>156</v>
      </c>
      <c r="F243" s="16"/>
      <c r="G243" s="25">
        <f>G244</f>
        <v>7726</v>
      </c>
      <c r="H243" s="60"/>
    </row>
    <row r="244" spans="1:19" ht="48" thickBot="1" x14ac:dyDescent="0.3">
      <c r="A244" s="88" t="s">
        <v>63</v>
      </c>
      <c r="B244" s="142" t="s">
        <v>174</v>
      </c>
      <c r="C244" s="21">
        <v>12</v>
      </c>
      <c r="D244" s="21" t="s">
        <v>12</v>
      </c>
      <c r="E244" s="19" t="s">
        <v>156</v>
      </c>
      <c r="F244" s="21" t="s">
        <v>64</v>
      </c>
      <c r="G244" s="180">
        <v>7726</v>
      </c>
      <c r="H244" s="61"/>
    </row>
    <row r="245" spans="1:19" ht="19.5" thickBot="1" x14ac:dyDescent="0.35">
      <c r="A245" s="101" t="s">
        <v>157</v>
      </c>
      <c r="B245" s="160"/>
      <c r="C245" s="79"/>
      <c r="D245" s="79"/>
      <c r="E245" s="79"/>
      <c r="F245" s="79"/>
      <c r="G245" s="80">
        <f>G242</f>
        <v>7726</v>
      </c>
      <c r="H245" s="5"/>
    </row>
    <row r="246" spans="1:19" ht="57" thickBot="1" x14ac:dyDescent="0.35">
      <c r="A246" s="68" t="s">
        <v>166</v>
      </c>
      <c r="B246" s="132" t="s">
        <v>178</v>
      </c>
      <c r="C246" s="174"/>
      <c r="D246" s="174"/>
      <c r="E246" s="174"/>
      <c r="F246" s="174"/>
      <c r="G246" s="71">
        <f>G255+G260</f>
        <v>4809</v>
      </c>
    </row>
    <row r="247" spans="1:19" s="227" customFormat="1" ht="16.5" thickBot="1" x14ac:dyDescent="0.3">
      <c r="A247" s="324" t="s">
        <v>9</v>
      </c>
      <c r="B247" s="325" t="s">
        <v>178</v>
      </c>
      <c r="C247" s="326" t="s">
        <v>10</v>
      </c>
      <c r="D247" s="323"/>
      <c r="E247" s="323"/>
      <c r="F247" s="323"/>
      <c r="G247" s="314"/>
    </row>
    <row r="248" spans="1:19" s="172" customFormat="1" ht="16.5" thickBot="1" x14ac:dyDescent="0.3">
      <c r="A248" s="102" t="s">
        <v>58</v>
      </c>
      <c r="B248" s="161" t="s">
        <v>178</v>
      </c>
      <c r="C248" s="69" t="s">
        <v>10</v>
      </c>
      <c r="D248" s="69">
        <v>13</v>
      </c>
      <c r="E248" s="69"/>
      <c r="F248" s="69"/>
      <c r="G248" s="70">
        <f>G249</f>
        <v>4609</v>
      </c>
      <c r="H248" s="5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</row>
    <row r="249" spans="1:19" ht="31.5" x14ac:dyDescent="0.25">
      <c r="A249" s="84" t="s">
        <v>33</v>
      </c>
      <c r="B249" s="138" t="s">
        <v>178</v>
      </c>
      <c r="C249" s="10" t="s">
        <v>10</v>
      </c>
      <c r="D249" s="10">
        <v>13</v>
      </c>
      <c r="E249" s="10">
        <v>99</v>
      </c>
      <c r="F249" s="10"/>
      <c r="G249" s="11">
        <f>G250</f>
        <v>4609</v>
      </c>
      <c r="H249" s="5"/>
    </row>
    <row r="250" spans="1:19" x14ac:dyDescent="0.25">
      <c r="A250" s="85" t="s">
        <v>59</v>
      </c>
      <c r="B250" s="139" t="s">
        <v>178</v>
      </c>
      <c r="C250" s="13" t="s">
        <v>10</v>
      </c>
      <c r="D250" s="13">
        <v>13</v>
      </c>
      <c r="E250" s="13" t="s">
        <v>35</v>
      </c>
      <c r="F250" s="13"/>
      <c r="G250" s="14">
        <f>G251</f>
        <v>4609</v>
      </c>
      <c r="H250" s="5"/>
    </row>
    <row r="251" spans="1:19" ht="31.5" x14ac:dyDescent="0.25">
      <c r="A251" s="86" t="s">
        <v>16</v>
      </c>
      <c r="B251" s="140" t="s">
        <v>178</v>
      </c>
      <c r="C251" s="16" t="s">
        <v>10</v>
      </c>
      <c r="D251" s="16">
        <v>13</v>
      </c>
      <c r="E251" s="16" t="s">
        <v>60</v>
      </c>
      <c r="F251" s="16"/>
      <c r="G251" s="17">
        <f>G252+G253+G254</f>
        <v>4609</v>
      </c>
      <c r="H251" s="5"/>
    </row>
    <row r="252" spans="1:19" ht="50.25" customHeight="1" x14ac:dyDescent="0.25">
      <c r="A252" s="87" t="s">
        <v>26</v>
      </c>
      <c r="B252" s="141" t="s">
        <v>178</v>
      </c>
      <c r="C252" s="19" t="s">
        <v>10</v>
      </c>
      <c r="D252" s="19">
        <v>13</v>
      </c>
      <c r="E252" s="19" t="s">
        <v>60</v>
      </c>
      <c r="F252" s="19">
        <v>100</v>
      </c>
      <c r="G252" s="20">
        <v>4259.7752799999998</v>
      </c>
      <c r="H252" s="5"/>
    </row>
    <row r="253" spans="1:19" ht="31.5" x14ac:dyDescent="0.25">
      <c r="A253" s="87" t="s">
        <v>20</v>
      </c>
      <c r="B253" s="141" t="s">
        <v>178</v>
      </c>
      <c r="C253" s="19" t="s">
        <v>10</v>
      </c>
      <c r="D253" s="19">
        <v>13</v>
      </c>
      <c r="E253" s="19" t="s">
        <v>60</v>
      </c>
      <c r="F253" s="19">
        <v>200</v>
      </c>
      <c r="G253" s="20">
        <v>349.22471999999999</v>
      </c>
      <c r="H253" s="5"/>
    </row>
    <row r="254" spans="1:19" ht="16.5" thickBot="1" x14ac:dyDescent="0.3">
      <c r="A254" s="88" t="s">
        <v>32</v>
      </c>
      <c r="B254" s="142" t="s">
        <v>178</v>
      </c>
      <c r="C254" s="21" t="s">
        <v>10</v>
      </c>
      <c r="D254" s="21">
        <v>13</v>
      </c>
      <c r="E254" s="21" t="s">
        <v>60</v>
      </c>
      <c r="F254" s="21">
        <v>800</v>
      </c>
      <c r="G254" s="22"/>
      <c r="H254" s="5"/>
    </row>
    <row r="255" spans="1:19" ht="19.5" thickBot="1" x14ac:dyDescent="0.35">
      <c r="A255" s="101" t="s">
        <v>65</v>
      </c>
      <c r="B255" s="160"/>
      <c r="C255" s="79"/>
      <c r="D255" s="79"/>
      <c r="E255" s="79"/>
      <c r="F255" s="79"/>
      <c r="G255" s="80">
        <f>G248</f>
        <v>4609</v>
      </c>
      <c r="H255" s="5"/>
    </row>
    <row r="256" spans="1:19" ht="19.5" thickBot="1" x14ac:dyDescent="0.3">
      <c r="A256" s="320" t="s">
        <v>82</v>
      </c>
      <c r="B256" s="321" t="s">
        <v>178</v>
      </c>
      <c r="C256" s="255"/>
      <c r="D256" s="255"/>
      <c r="E256" s="255"/>
      <c r="F256" s="255"/>
      <c r="G256" s="322"/>
      <c r="H256" s="5"/>
    </row>
    <row r="257" spans="1:19" ht="31.5" x14ac:dyDescent="0.25">
      <c r="A257" s="327" t="s">
        <v>250</v>
      </c>
      <c r="B257" s="328" t="s">
        <v>178</v>
      </c>
      <c r="C257" s="329" t="s">
        <v>28</v>
      </c>
      <c r="D257" s="329" t="s">
        <v>253</v>
      </c>
      <c r="E257" s="329"/>
      <c r="F257" s="329"/>
      <c r="G257" s="330">
        <f>G258</f>
        <v>200</v>
      </c>
      <c r="H257" s="5"/>
    </row>
    <row r="258" spans="1:19" ht="31.5" x14ac:dyDescent="0.25">
      <c r="A258" s="339" t="s">
        <v>252</v>
      </c>
      <c r="B258" s="148" t="s">
        <v>178</v>
      </c>
      <c r="C258" s="237" t="s">
        <v>28</v>
      </c>
      <c r="D258" s="237" t="s">
        <v>253</v>
      </c>
      <c r="E258" s="237" t="s">
        <v>255</v>
      </c>
      <c r="F258" s="303"/>
      <c r="G258" s="271">
        <f>G259</f>
        <v>200</v>
      </c>
      <c r="H258" s="5"/>
    </row>
    <row r="259" spans="1:19" ht="32.25" thickBot="1" x14ac:dyDescent="0.3">
      <c r="A259" s="293" t="s">
        <v>41</v>
      </c>
      <c r="B259" s="122" t="s">
        <v>178</v>
      </c>
      <c r="C259" s="228" t="s">
        <v>28</v>
      </c>
      <c r="D259" s="228" t="s">
        <v>253</v>
      </c>
      <c r="E259" s="228" t="s">
        <v>255</v>
      </c>
      <c r="F259" s="302">
        <v>200</v>
      </c>
      <c r="G259" s="250">
        <v>200</v>
      </c>
      <c r="H259" s="5"/>
    </row>
    <row r="260" spans="1:19" ht="19.5" thickBot="1" x14ac:dyDescent="0.35">
      <c r="A260" s="90" t="s">
        <v>88</v>
      </c>
      <c r="B260" s="145" t="s">
        <v>178</v>
      </c>
      <c r="C260" s="26"/>
      <c r="D260" s="26"/>
      <c r="E260" s="26"/>
      <c r="F260" s="26"/>
      <c r="G260" s="27">
        <f>G257</f>
        <v>200</v>
      </c>
      <c r="H260" s="5"/>
    </row>
    <row r="261" spans="1:19" ht="57" thickBot="1" x14ac:dyDescent="0.35">
      <c r="A261" s="68" t="s">
        <v>179</v>
      </c>
      <c r="B261" s="132" t="s">
        <v>180</v>
      </c>
      <c r="C261" s="174"/>
      <c r="D261" s="174"/>
      <c r="E261" s="174"/>
      <c r="F261" s="174"/>
      <c r="G261" s="71">
        <f>G262</f>
        <v>13611.2</v>
      </c>
    </row>
    <row r="262" spans="1:19" ht="31.5" x14ac:dyDescent="0.25">
      <c r="A262" s="97" t="s">
        <v>66</v>
      </c>
      <c r="B262" s="144" t="s">
        <v>180</v>
      </c>
      <c r="C262" s="41" t="s">
        <v>22</v>
      </c>
      <c r="D262" s="41" t="s">
        <v>72</v>
      </c>
      <c r="E262" s="41"/>
      <c r="F262" s="41"/>
      <c r="G262" s="38">
        <f>G263</f>
        <v>13611.2</v>
      </c>
    </row>
    <row r="263" spans="1:19" ht="63.75" thickBot="1" x14ac:dyDescent="0.3">
      <c r="A263" s="102" t="s">
        <v>71</v>
      </c>
      <c r="B263" s="161" t="s">
        <v>180</v>
      </c>
      <c r="C263" s="69" t="s">
        <v>22</v>
      </c>
      <c r="D263" s="69" t="s">
        <v>72</v>
      </c>
      <c r="E263" s="69" t="s">
        <v>73</v>
      </c>
      <c r="F263" s="69"/>
      <c r="G263" s="70">
        <f>G264</f>
        <v>13611.2</v>
      </c>
      <c r="H263" s="5"/>
    </row>
    <row r="264" spans="1:19" ht="31.5" x14ac:dyDescent="0.25">
      <c r="A264" s="89" t="s">
        <v>167</v>
      </c>
      <c r="B264" s="143" t="s">
        <v>180</v>
      </c>
      <c r="C264" s="23" t="s">
        <v>22</v>
      </c>
      <c r="D264" s="23" t="s">
        <v>72</v>
      </c>
      <c r="E264" s="76" t="s">
        <v>229</v>
      </c>
      <c r="F264" s="23"/>
      <c r="G264" s="24">
        <f>G265+G266+G267</f>
        <v>13611.2</v>
      </c>
      <c r="H264" s="5"/>
    </row>
    <row r="265" spans="1:19" ht="94.5" x14ac:dyDescent="0.25">
      <c r="A265" s="87" t="s">
        <v>26</v>
      </c>
      <c r="B265" s="141" t="s">
        <v>180</v>
      </c>
      <c r="C265" s="19" t="s">
        <v>22</v>
      </c>
      <c r="D265" s="19" t="s">
        <v>72</v>
      </c>
      <c r="E265" s="228" t="s">
        <v>229</v>
      </c>
      <c r="F265" s="19">
        <v>100</v>
      </c>
      <c r="G265" s="20">
        <v>12141.2</v>
      </c>
      <c r="H265" s="5"/>
    </row>
    <row r="266" spans="1:19" ht="31.5" x14ac:dyDescent="0.25">
      <c r="A266" s="87" t="s">
        <v>20</v>
      </c>
      <c r="B266" s="141" t="s">
        <v>180</v>
      </c>
      <c r="C266" s="19" t="s">
        <v>22</v>
      </c>
      <c r="D266" s="19" t="s">
        <v>72</v>
      </c>
      <c r="E266" s="228" t="s">
        <v>229</v>
      </c>
      <c r="F266" s="19">
        <v>200</v>
      </c>
      <c r="G266" s="20">
        <v>1374.75</v>
      </c>
      <c r="H266" s="5"/>
    </row>
    <row r="267" spans="1:19" ht="14.45" customHeight="1" thickBot="1" x14ac:dyDescent="0.3">
      <c r="A267" s="88" t="s">
        <v>32</v>
      </c>
      <c r="B267" s="142" t="s">
        <v>180</v>
      </c>
      <c r="C267" s="21" t="s">
        <v>22</v>
      </c>
      <c r="D267" s="21" t="s">
        <v>72</v>
      </c>
      <c r="E267" s="228" t="s">
        <v>229</v>
      </c>
      <c r="F267" s="21">
        <v>800</v>
      </c>
      <c r="G267" s="22">
        <v>95.25</v>
      </c>
    </row>
    <row r="268" spans="1:19" s="172" customFormat="1" ht="19.5" thickBot="1" x14ac:dyDescent="0.35">
      <c r="A268" s="113" t="s">
        <v>232</v>
      </c>
      <c r="B268" s="136" t="s">
        <v>181</v>
      </c>
      <c r="C268" s="114"/>
      <c r="D268" s="114"/>
      <c r="E268" s="114"/>
      <c r="F268" s="114"/>
      <c r="G268" s="71">
        <f>G277</f>
        <v>14104.11</v>
      </c>
      <c r="H268" s="5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</row>
    <row r="269" spans="1:19" s="172" customFormat="1" x14ac:dyDescent="0.25">
      <c r="A269" s="103" t="s">
        <v>109</v>
      </c>
      <c r="B269" s="152" t="s">
        <v>181</v>
      </c>
      <c r="C269" s="74" t="s">
        <v>73</v>
      </c>
      <c r="D269" s="74" t="s">
        <v>12</v>
      </c>
      <c r="E269" s="74"/>
      <c r="F269" s="74"/>
      <c r="G269" s="104">
        <f>G270</f>
        <v>14104.11</v>
      </c>
      <c r="H269" s="5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</row>
    <row r="270" spans="1:19" s="172" customFormat="1" ht="33" customHeight="1" x14ac:dyDescent="0.25">
      <c r="A270" s="108" t="s">
        <v>110</v>
      </c>
      <c r="B270" s="144" t="s">
        <v>181</v>
      </c>
      <c r="C270" s="41" t="s">
        <v>73</v>
      </c>
      <c r="D270" s="41" t="s">
        <v>12</v>
      </c>
      <c r="E270" s="41"/>
      <c r="F270" s="41"/>
      <c r="G270" s="104">
        <f>G271+G274</f>
        <v>14104.11</v>
      </c>
      <c r="H270" s="5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</row>
    <row r="271" spans="1:19" s="172" customFormat="1" ht="47.25" x14ac:dyDescent="0.25">
      <c r="A271" s="105" t="s">
        <v>104</v>
      </c>
      <c r="B271" s="162" t="s">
        <v>181</v>
      </c>
      <c r="C271" s="76" t="s">
        <v>73</v>
      </c>
      <c r="D271" s="76" t="s">
        <v>12</v>
      </c>
      <c r="E271" s="76" t="s">
        <v>111</v>
      </c>
      <c r="F271" s="76"/>
      <c r="G271" s="77">
        <f>G272+G273</f>
        <v>1671</v>
      </c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</row>
    <row r="272" spans="1:19" s="172" customFormat="1" ht="31.5" x14ac:dyDescent="0.25">
      <c r="A272" s="106" t="s">
        <v>20</v>
      </c>
      <c r="B272" s="163" t="s">
        <v>181</v>
      </c>
      <c r="C272" s="78" t="s">
        <v>73</v>
      </c>
      <c r="D272" s="78" t="s">
        <v>12</v>
      </c>
      <c r="E272" s="78" t="s">
        <v>111</v>
      </c>
      <c r="F272" s="78">
        <v>200</v>
      </c>
      <c r="G272" s="39">
        <v>1489.51</v>
      </c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</row>
    <row r="273" spans="1:19" s="172" customFormat="1" x14ac:dyDescent="0.25">
      <c r="A273" s="106" t="s">
        <v>32</v>
      </c>
      <c r="B273" s="163" t="s">
        <v>181</v>
      </c>
      <c r="C273" s="78" t="s">
        <v>73</v>
      </c>
      <c r="D273" s="78" t="s">
        <v>12</v>
      </c>
      <c r="E273" s="78" t="s">
        <v>111</v>
      </c>
      <c r="F273" s="78">
        <v>800</v>
      </c>
      <c r="G273" s="39">
        <v>181.49</v>
      </c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</row>
    <row r="274" spans="1:19" s="183" customFormat="1" ht="236.25" x14ac:dyDescent="0.25">
      <c r="A274" s="182" t="s">
        <v>112</v>
      </c>
      <c r="B274" s="162" t="s">
        <v>181</v>
      </c>
      <c r="C274" s="76" t="s">
        <v>73</v>
      </c>
      <c r="D274" s="76" t="s">
        <v>12</v>
      </c>
      <c r="E274" s="76" t="s">
        <v>113</v>
      </c>
      <c r="F274" s="76"/>
      <c r="G274" s="109">
        <f>G275+G276</f>
        <v>12433.11</v>
      </c>
      <c r="H274" s="5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</row>
    <row r="275" spans="1:19" s="172" customFormat="1" ht="94.5" x14ac:dyDescent="0.25">
      <c r="A275" s="106" t="s">
        <v>26</v>
      </c>
      <c r="B275" s="223" t="s">
        <v>181</v>
      </c>
      <c r="C275" s="78" t="s">
        <v>73</v>
      </c>
      <c r="D275" s="78" t="s">
        <v>12</v>
      </c>
      <c r="E275" s="78" t="s">
        <v>113</v>
      </c>
      <c r="F275" s="78" t="s">
        <v>108</v>
      </c>
      <c r="G275" s="39">
        <v>12383.16</v>
      </c>
      <c r="H275" s="5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</row>
    <row r="276" spans="1:19" s="172" customFormat="1" ht="31.5" x14ac:dyDescent="0.25">
      <c r="A276" s="106" t="s">
        <v>20</v>
      </c>
      <c r="B276" s="223" t="s">
        <v>181</v>
      </c>
      <c r="C276" s="78" t="s">
        <v>73</v>
      </c>
      <c r="D276" s="78" t="s">
        <v>12</v>
      </c>
      <c r="E276" s="78" t="s">
        <v>113</v>
      </c>
      <c r="F276" s="78" t="s">
        <v>80</v>
      </c>
      <c r="G276" s="280">
        <v>49.95</v>
      </c>
      <c r="H276" s="5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</row>
    <row r="277" spans="1:19" ht="19.5" thickBot="1" x14ac:dyDescent="0.35">
      <c r="A277" s="215" t="s">
        <v>124</v>
      </c>
      <c r="B277" s="216" t="s">
        <v>181</v>
      </c>
      <c r="C277" s="217"/>
      <c r="D277" s="217"/>
      <c r="E277" s="217"/>
      <c r="F277" s="217"/>
      <c r="G277" s="218">
        <f>G271+G274</f>
        <v>14104.11</v>
      </c>
      <c r="H277" s="5"/>
    </row>
    <row r="278" spans="1:19" ht="38.25" thickBot="1" x14ac:dyDescent="0.35">
      <c r="A278" s="110" t="s">
        <v>233</v>
      </c>
      <c r="B278" s="132" t="s">
        <v>181</v>
      </c>
      <c r="C278" s="114"/>
      <c r="D278" s="114"/>
      <c r="E278" s="114"/>
      <c r="F278" s="114"/>
      <c r="G278" s="71">
        <f>G279</f>
        <v>17213.690000000002</v>
      </c>
      <c r="H278" s="5"/>
    </row>
    <row r="279" spans="1:19" x14ac:dyDescent="0.25">
      <c r="A279" s="103" t="s">
        <v>109</v>
      </c>
      <c r="B279" s="152" t="s">
        <v>181</v>
      </c>
      <c r="C279" s="74" t="s">
        <v>73</v>
      </c>
      <c r="D279" s="74" t="s">
        <v>12</v>
      </c>
      <c r="E279" s="76"/>
      <c r="F279" s="74"/>
      <c r="G279" s="104">
        <f>G280</f>
        <v>17213.690000000002</v>
      </c>
      <c r="H279" s="5"/>
    </row>
    <row r="280" spans="1:19" ht="31.5" x14ac:dyDescent="0.25">
      <c r="A280" s="108" t="s">
        <v>110</v>
      </c>
      <c r="B280" s="144" t="s">
        <v>181</v>
      </c>
      <c r="C280" s="41" t="s">
        <v>73</v>
      </c>
      <c r="D280" s="41" t="s">
        <v>12</v>
      </c>
      <c r="E280" s="76"/>
      <c r="F280" s="41"/>
      <c r="G280" s="109">
        <f>G281+G284</f>
        <v>17213.690000000002</v>
      </c>
      <c r="H280" s="5"/>
    </row>
    <row r="281" spans="1:19" ht="47.25" x14ac:dyDescent="0.25">
      <c r="A281" s="105" t="s">
        <v>104</v>
      </c>
      <c r="B281" s="162" t="s">
        <v>181</v>
      </c>
      <c r="C281" s="76" t="s">
        <v>73</v>
      </c>
      <c r="D281" s="76" t="s">
        <v>12</v>
      </c>
      <c r="E281" s="76" t="s">
        <v>111</v>
      </c>
      <c r="F281" s="76"/>
      <c r="G281" s="77">
        <f>G282+G283</f>
        <v>1421</v>
      </c>
      <c r="H281" s="5"/>
    </row>
    <row r="282" spans="1:19" ht="31.5" x14ac:dyDescent="0.25">
      <c r="A282" s="106" t="s">
        <v>20</v>
      </c>
      <c r="B282" s="163" t="s">
        <v>181</v>
      </c>
      <c r="C282" s="78" t="s">
        <v>73</v>
      </c>
      <c r="D282" s="78" t="s">
        <v>12</v>
      </c>
      <c r="E282" s="78" t="s">
        <v>111</v>
      </c>
      <c r="F282" s="78">
        <v>200</v>
      </c>
      <c r="G282" s="39">
        <v>1234.95</v>
      </c>
      <c r="H282" s="5"/>
    </row>
    <row r="283" spans="1:19" x14ac:dyDescent="0.25">
      <c r="A283" s="106" t="s">
        <v>32</v>
      </c>
      <c r="B283" s="163" t="s">
        <v>181</v>
      </c>
      <c r="C283" s="78" t="s">
        <v>73</v>
      </c>
      <c r="D283" s="78" t="s">
        <v>12</v>
      </c>
      <c r="E283" s="78" t="s">
        <v>111</v>
      </c>
      <c r="F283" s="78">
        <v>800</v>
      </c>
      <c r="G283" s="39">
        <v>186.05</v>
      </c>
    </row>
    <row r="284" spans="1:19" ht="236.25" x14ac:dyDescent="0.25">
      <c r="A284" s="105" t="s">
        <v>112</v>
      </c>
      <c r="B284" s="162" t="s">
        <v>181</v>
      </c>
      <c r="C284" s="76" t="s">
        <v>73</v>
      </c>
      <c r="D284" s="76" t="s">
        <v>12</v>
      </c>
      <c r="E284" s="76" t="s">
        <v>113</v>
      </c>
      <c r="F284" s="76"/>
      <c r="G284" s="38">
        <f>G285+G286</f>
        <v>15792.69</v>
      </c>
    </row>
    <row r="285" spans="1:19" ht="94.5" x14ac:dyDescent="0.25">
      <c r="A285" s="107" t="s">
        <v>26</v>
      </c>
      <c r="B285" s="164" t="s">
        <v>181</v>
      </c>
      <c r="C285" s="76" t="s">
        <v>73</v>
      </c>
      <c r="D285" s="76" t="s">
        <v>12</v>
      </c>
      <c r="E285" s="78" t="s">
        <v>113</v>
      </c>
      <c r="F285" s="111" t="s">
        <v>108</v>
      </c>
      <c r="G285" s="112">
        <v>15773.49</v>
      </c>
    </row>
    <row r="286" spans="1:19" ht="32.25" thickBot="1" x14ac:dyDescent="0.3">
      <c r="A286" s="106" t="s">
        <v>20</v>
      </c>
      <c r="B286" s="164" t="s">
        <v>181</v>
      </c>
      <c r="C286" s="76" t="s">
        <v>73</v>
      </c>
      <c r="D286" s="76" t="s">
        <v>12</v>
      </c>
      <c r="E286" s="78" t="s">
        <v>113</v>
      </c>
      <c r="F286" s="111" t="s">
        <v>80</v>
      </c>
      <c r="G286" s="112">
        <v>19.2</v>
      </c>
    </row>
    <row r="287" spans="1:19" ht="75.75" thickBot="1" x14ac:dyDescent="0.35">
      <c r="A287" s="110" t="s">
        <v>234</v>
      </c>
      <c r="B287" s="132" t="s">
        <v>181</v>
      </c>
      <c r="C287" s="174"/>
      <c r="D287" s="174"/>
      <c r="E287" s="174"/>
      <c r="F287" s="174"/>
      <c r="G287" s="71">
        <f>G288</f>
        <v>16801</v>
      </c>
    </row>
    <row r="288" spans="1:19" ht="16.5" thickBot="1" x14ac:dyDescent="0.3">
      <c r="A288" s="96" t="s">
        <v>122</v>
      </c>
      <c r="B288" s="147" t="s">
        <v>181</v>
      </c>
      <c r="C288" s="66" t="s">
        <v>73</v>
      </c>
      <c r="D288" s="66" t="s">
        <v>72</v>
      </c>
      <c r="E288" s="13" t="s">
        <v>123</v>
      </c>
      <c r="F288" s="66"/>
      <c r="G288" s="67">
        <f>G289</f>
        <v>16801</v>
      </c>
      <c r="H288" s="5"/>
    </row>
    <row r="289" spans="1:8" x14ac:dyDescent="0.25">
      <c r="A289" s="85" t="s">
        <v>176</v>
      </c>
      <c r="B289" s="139" t="s">
        <v>181</v>
      </c>
      <c r="C289" s="13" t="s">
        <v>73</v>
      </c>
      <c r="D289" s="13" t="s">
        <v>72</v>
      </c>
      <c r="E289" s="13" t="s">
        <v>123</v>
      </c>
      <c r="F289" s="13"/>
      <c r="G289" s="14">
        <f>G290</f>
        <v>16801</v>
      </c>
      <c r="H289" s="5"/>
    </row>
    <row r="290" spans="1:8" ht="47.25" x14ac:dyDescent="0.25">
      <c r="A290" s="86" t="s">
        <v>104</v>
      </c>
      <c r="B290" s="140" t="s">
        <v>181</v>
      </c>
      <c r="C290" s="16" t="s">
        <v>73</v>
      </c>
      <c r="D290" s="16" t="s">
        <v>72</v>
      </c>
      <c r="E290" s="16" t="s">
        <v>123</v>
      </c>
      <c r="F290" s="16"/>
      <c r="G290" s="17">
        <f>G291+G292+G293</f>
        <v>16801</v>
      </c>
      <c r="H290" s="5"/>
    </row>
    <row r="291" spans="1:8" ht="50.25" customHeight="1" x14ac:dyDescent="0.25">
      <c r="A291" s="87" t="s">
        <v>26</v>
      </c>
      <c r="B291" s="141" t="s">
        <v>181</v>
      </c>
      <c r="C291" s="19" t="s">
        <v>73</v>
      </c>
      <c r="D291" s="19" t="s">
        <v>72</v>
      </c>
      <c r="E291" s="19" t="s">
        <v>123</v>
      </c>
      <c r="F291" s="19">
        <v>100</v>
      </c>
      <c r="G291" s="20">
        <v>14000.502399999999</v>
      </c>
      <c r="H291" s="5"/>
    </row>
    <row r="292" spans="1:8" s="167" customFormat="1" ht="33" customHeight="1" x14ac:dyDescent="0.25">
      <c r="A292" s="204" t="s">
        <v>20</v>
      </c>
      <c r="B292" s="141" t="s">
        <v>181</v>
      </c>
      <c r="C292" s="19" t="s">
        <v>73</v>
      </c>
      <c r="D292" s="19" t="s">
        <v>72</v>
      </c>
      <c r="E292" s="19" t="s">
        <v>123</v>
      </c>
      <c r="F292" s="122">
        <v>200</v>
      </c>
      <c r="G292" s="180">
        <v>2757.4976000000001</v>
      </c>
      <c r="H292" s="5"/>
    </row>
    <row r="293" spans="1:8" ht="16.5" thickBot="1" x14ac:dyDescent="0.3">
      <c r="A293" s="88" t="s">
        <v>32</v>
      </c>
      <c r="B293" s="142" t="s">
        <v>181</v>
      </c>
      <c r="C293" s="21" t="s">
        <v>73</v>
      </c>
      <c r="D293" s="21" t="s">
        <v>72</v>
      </c>
      <c r="E293" s="19" t="s">
        <v>123</v>
      </c>
      <c r="F293" s="21">
        <v>800</v>
      </c>
      <c r="G293" s="251">
        <v>43</v>
      </c>
      <c r="H293" s="5"/>
    </row>
    <row r="294" spans="1:8" ht="19.5" thickBot="1" x14ac:dyDescent="0.35">
      <c r="A294" s="110" t="s">
        <v>235</v>
      </c>
      <c r="B294" s="132" t="s">
        <v>181</v>
      </c>
      <c r="C294" s="174"/>
      <c r="D294" s="174"/>
      <c r="E294" s="174"/>
      <c r="F294" s="174"/>
      <c r="G294" s="71">
        <f>G295</f>
        <v>4175.7</v>
      </c>
      <c r="H294" s="5"/>
    </row>
    <row r="295" spans="1:8" ht="16.5" thickBot="1" x14ac:dyDescent="0.3">
      <c r="A295" s="96" t="s">
        <v>122</v>
      </c>
      <c r="B295" s="147" t="s">
        <v>181</v>
      </c>
      <c r="C295" s="66" t="s">
        <v>73</v>
      </c>
      <c r="D295" s="66" t="s">
        <v>72</v>
      </c>
      <c r="E295" s="62"/>
      <c r="F295" s="66"/>
      <c r="G295" s="67">
        <f>G296</f>
        <v>4175.7</v>
      </c>
      <c r="H295" s="5"/>
    </row>
    <row r="296" spans="1:8" ht="31.5" x14ac:dyDescent="0.25">
      <c r="A296" s="84" t="s">
        <v>175</v>
      </c>
      <c r="B296" s="138" t="s">
        <v>181</v>
      </c>
      <c r="C296" s="10" t="s">
        <v>73</v>
      </c>
      <c r="D296" s="10" t="s">
        <v>72</v>
      </c>
      <c r="E296" s="10"/>
      <c r="F296" s="10"/>
      <c r="G296" s="11">
        <f>G297</f>
        <v>4175.7</v>
      </c>
      <c r="H296" s="5"/>
    </row>
    <row r="297" spans="1:8" ht="47.25" x14ac:dyDescent="0.25">
      <c r="A297" s="86" t="s">
        <v>104</v>
      </c>
      <c r="B297" s="140" t="s">
        <v>181</v>
      </c>
      <c r="C297" s="16" t="s">
        <v>73</v>
      </c>
      <c r="D297" s="16" t="s">
        <v>72</v>
      </c>
      <c r="E297" s="16" t="s">
        <v>123</v>
      </c>
      <c r="F297" s="16"/>
      <c r="G297" s="17">
        <f>G298+G299+G300</f>
        <v>4175.7</v>
      </c>
      <c r="H297" s="5"/>
    </row>
    <row r="298" spans="1:8" ht="94.5" x14ac:dyDescent="0.25">
      <c r="A298" s="87" t="s">
        <v>26</v>
      </c>
      <c r="B298" s="141" t="s">
        <v>181</v>
      </c>
      <c r="C298" s="19" t="s">
        <v>73</v>
      </c>
      <c r="D298" s="19" t="s">
        <v>72</v>
      </c>
      <c r="E298" s="19" t="s">
        <v>123</v>
      </c>
      <c r="F298" s="19">
        <v>100</v>
      </c>
      <c r="G298" s="20">
        <v>3494.2</v>
      </c>
      <c r="H298" s="5"/>
    </row>
    <row r="299" spans="1:8" ht="31.5" x14ac:dyDescent="0.25">
      <c r="A299" s="87" t="s">
        <v>20</v>
      </c>
      <c r="B299" s="141" t="s">
        <v>181</v>
      </c>
      <c r="C299" s="19" t="s">
        <v>73</v>
      </c>
      <c r="D299" s="19" t="s">
        <v>72</v>
      </c>
      <c r="E299" s="19" t="s">
        <v>123</v>
      </c>
      <c r="F299" s="19">
        <v>200</v>
      </c>
      <c r="G299" s="20">
        <v>677.9</v>
      </c>
      <c r="H299" s="5"/>
    </row>
    <row r="300" spans="1:8" ht="16.5" thickBot="1" x14ac:dyDescent="0.3">
      <c r="A300" s="88" t="s">
        <v>32</v>
      </c>
      <c r="B300" s="142" t="s">
        <v>181</v>
      </c>
      <c r="C300" s="21" t="s">
        <v>73</v>
      </c>
      <c r="D300" s="21" t="s">
        <v>72</v>
      </c>
      <c r="E300" s="21" t="s">
        <v>123</v>
      </c>
      <c r="F300" s="21">
        <v>800</v>
      </c>
      <c r="G300" s="22">
        <v>3.6</v>
      </c>
      <c r="H300" s="5"/>
    </row>
    <row r="301" spans="1:8" ht="19.5" thickBot="1" x14ac:dyDescent="0.3">
      <c r="A301" s="110" t="s">
        <v>236</v>
      </c>
      <c r="B301" s="174" t="s">
        <v>215</v>
      </c>
      <c r="C301" s="114"/>
      <c r="D301" s="114"/>
      <c r="E301" s="114"/>
      <c r="F301" s="114"/>
      <c r="G301" s="9">
        <f>G302</f>
        <v>1097</v>
      </c>
      <c r="H301" s="5"/>
    </row>
    <row r="302" spans="1:8" s="227" customFormat="1" ht="31.5" x14ac:dyDescent="0.25">
      <c r="A302" s="256" t="s">
        <v>33</v>
      </c>
      <c r="B302" s="257" t="s">
        <v>215</v>
      </c>
      <c r="C302" s="232" t="s">
        <v>10</v>
      </c>
      <c r="D302" s="232">
        <v>13</v>
      </c>
      <c r="E302" s="232">
        <v>99</v>
      </c>
      <c r="F302" s="228"/>
      <c r="G302" s="279">
        <f>G303</f>
        <v>1097</v>
      </c>
      <c r="H302" s="262"/>
    </row>
    <row r="303" spans="1:8" s="227" customFormat="1" x14ac:dyDescent="0.25">
      <c r="A303" s="258" t="s">
        <v>34</v>
      </c>
      <c r="B303" s="259" t="s">
        <v>215</v>
      </c>
      <c r="C303" s="236" t="s">
        <v>10</v>
      </c>
      <c r="D303" s="236">
        <v>13</v>
      </c>
      <c r="E303" s="236" t="s">
        <v>35</v>
      </c>
      <c r="F303" s="228"/>
      <c r="G303" s="279">
        <f>G304</f>
        <v>1097</v>
      </c>
      <c r="H303" s="262"/>
    </row>
    <row r="304" spans="1:8" s="227" customFormat="1" ht="31.5" x14ac:dyDescent="0.25">
      <c r="A304" s="260" t="s">
        <v>78</v>
      </c>
      <c r="B304" s="246" t="s">
        <v>215</v>
      </c>
      <c r="C304" s="237" t="s">
        <v>10</v>
      </c>
      <c r="D304" s="237" t="s">
        <v>199</v>
      </c>
      <c r="E304" s="237" t="s">
        <v>231</v>
      </c>
      <c r="F304" s="237" t="s">
        <v>108</v>
      </c>
      <c r="G304" s="279">
        <f>G305+G306</f>
        <v>1097</v>
      </c>
      <c r="H304" s="262"/>
    </row>
    <row r="305" spans="1:17" s="227" customFormat="1" ht="94.5" x14ac:dyDescent="0.25">
      <c r="A305" s="261" t="s">
        <v>26</v>
      </c>
      <c r="B305" s="239" t="s">
        <v>215</v>
      </c>
      <c r="C305" s="228" t="s">
        <v>10</v>
      </c>
      <c r="D305" s="228" t="s">
        <v>199</v>
      </c>
      <c r="E305" s="228" t="s">
        <v>231</v>
      </c>
      <c r="F305" s="228" t="s">
        <v>108</v>
      </c>
      <c r="G305" s="249">
        <v>892.86800000000005</v>
      </c>
      <c r="H305" s="262"/>
    </row>
    <row r="306" spans="1:17" s="227" customFormat="1" ht="32.25" thickBot="1" x14ac:dyDescent="0.3">
      <c r="A306" s="261" t="s">
        <v>20</v>
      </c>
      <c r="B306" s="239" t="s">
        <v>215</v>
      </c>
      <c r="C306" s="228" t="s">
        <v>10</v>
      </c>
      <c r="D306" s="228" t="s">
        <v>199</v>
      </c>
      <c r="E306" s="228" t="s">
        <v>231</v>
      </c>
      <c r="F306" s="228" t="s">
        <v>80</v>
      </c>
      <c r="G306" s="250">
        <v>204.13200000000001</v>
      </c>
      <c r="H306" s="262"/>
    </row>
    <row r="307" spans="1:17" s="334" customFormat="1" ht="19.5" thickBot="1" x14ac:dyDescent="0.35">
      <c r="A307" s="331" t="s">
        <v>170</v>
      </c>
      <c r="B307" s="145"/>
      <c r="C307" s="332"/>
      <c r="D307" s="332"/>
      <c r="E307" s="332"/>
      <c r="F307" s="332"/>
      <c r="G307" s="333">
        <f>G18+G169+G177+G190+G246+G261+G268+G278+G287+G294+G301</f>
        <v>1424418.9998600001</v>
      </c>
      <c r="I307" s="171"/>
      <c r="J307" s="171"/>
      <c r="K307" s="171"/>
      <c r="L307" s="171"/>
      <c r="M307" s="171"/>
      <c r="N307" s="171"/>
      <c r="O307" s="171"/>
      <c r="P307" s="171"/>
      <c r="Q307" s="171"/>
    </row>
    <row r="308" spans="1:17" x14ac:dyDescent="0.25">
      <c r="G308" s="196"/>
      <c r="K308" s="226"/>
    </row>
    <row r="309" spans="1:17" x14ac:dyDescent="0.25">
      <c r="G309" s="197"/>
      <c r="K309" s="226"/>
    </row>
    <row r="310" spans="1:17" x14ac:dyDescent="0.25">
      <c r="K310" s="226"/>
    </row>
    <row r="311" spans="1:17" x14ac:dyDescent="0.25">
      <c r="G311" s="197"/>
      <c r="H311" s="168"/>
      <c r="K311" s="226"/>
    </row>
    <row r="312" spans="1:17" x14ac:dyDescent="0.25">
      <c r="G312" s="168"/>
      <c r="H312" s="168"/>
      <c r="K312" s="226"/>
    </row>
    <row r="313" spans="1:17" x14ac:dyDescent="0.25">
      <c r="G313" s="168"/>
      <c r="H313" s="168"/>
      <c r="K313" s="226"/>
    </row>
    <row r="314" spans="1:17" x14ac:dyDescent="0.25">
      <c r="G314" s="168"/>
      <c r="H314" s="168"/>
      <c r="K314" s="226"/>
    </row>
    <row r="315" spans="1:17" x14ac:dyDescent="0.25">
      <c r="G315" s="168"/>
      <c r="H315" s="168"/>
    </row>
    <row r="316" spans="1:17" x14ac:dyDescent="0.25">
      <c r="G316" s="168"/>
      <c r="H316" s="168"/>
    </row>
    <row r="317" spans="1:17" x14ac:dyDescent="0.25">
      <c r="H317" s="168"/>
    </row>
    <row r="318" spans="1:17" x14ac:dyDescent="0.25">
      <c r="A318" s="169"/>
      <c r="B318" s="167"/>
      <c r="C318" s="219"/>
      <c r="D318" s="167"/>
      <c r="E318" s="167"/>
      <c r="F318" s="167"/>
      <c r="G318" s="167"/>
      <c r="H318" s="167"/>
    </row>
    <row r="319" spans="1:17" x14ac:dyDescent="0.25">
      <c r="A319" s="169"/>
      <c r="E319" s="220"/>
      <c r="F319" s="220"/>
      <c r="G319" s="221"/>
      <c r="H319" s="198"/>
    </row>
    <row r="320" spans="1:17" x14ac:dyDescent="0.25">
      <c r="A320" s="169"/>
      <c r="C320" s="225"/>
      <c r="D320" s="225"/>
      <c r="E320" s="224"/>
      <c r="F320" s="222"/>
      <c r="G320" s="222"/>
      <c r="H320" s="222"/>
      <c r="I320" s="222"/>
    </row>
    <row r="321" spans="1:18" x14ac:dyDescent="0.25">
      <c r="A321" s="169"/>
      <c r="I321" s="198"/>
      <c r="J321" s="198"/>
      <c r="K321" s="200"/>
      <c r="L321" s="198"/>
      <c r="M321" s="198"/>
      <c r="N321" s="198"/>
      <c r="O321" s="198"/>
      <c r="P321" s="198"/>
      <c r="Q321" s="198"/>
      <c r="R321" s="199"/>
    </row>
  </sheetData>
  <mergeCells count="9">
    <mergeCell ref="A11:G11"/>
    <mergeCell ref="A12:G12"/>
    <mergeCell ref="A13:G13"/>
    <mergeCell ref="C3:G3"/>
    <mergeCell ref="C7:G7"/>
    <mergeCell ref="C8:G8"/>
    <mergeCell ref="E4:G4"/>
    <mergeCell ref="E5:G5"/>
    <mergeCell ref="E6:G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2018год</vt:lpstr>
      <vt:lpstr>'2018год'!Область_печати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1</cp:lastModifiedBy>
  <cp:lastPrinted>2018-12-28T10:48:57Z</cp:lastPrinted>
  <dcterms:created xsi:type="dcterms:W3CDTF">2016-01-10T00:03:12Z</dcterms:created>
  <dcterms:modified xsi:type="dcterms:W3CDTF">2019-01-10T07:38:35Z</dcterms:modified>
</cp:coreProperties>
</file>